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mc:AlternateContent xmlns:mc="http://schemas.openxmlformats.org/markup-compatibility/2006">
    <mc:Choice Requires="x15">
      <x15ac:absPath xmlns:x15ac="http://schemas.microsoft.com/office/spreadsheetml/2010/11/ac" url="https://hortnz.sharepoint.com/sites/GrowingChangeCollaboration/Shared Documents/Codes of Practice WG/2025 Review/1. Nutrient Management COP/COP review (working)/Appendix A Workbook/"/>
    </mc:Choice>
  </mc:AlternateContent>
  <xr:revisionPtr revIDLastSave="0" documentId="8_{5B783BDD-3A71-4C2D-8CBD-3A2B342BB551}" xr6:coauthVersionLast="47" xr6:coauthVersionMax="47" xr10:uidLastSave="{00000000-0000-0000-0000-000000000000}"/>
  <workbookProtection workbookAlgorithmName="SHA-512" workbookHashValue="DHk4TipVkj5ZMhdGkGu75dCeOen4+rghAKJBOlwMB1tMVMpzsaoi/8m3xaxj2aNi0CuiM9Ks830v6HsNXD6rNQ==" workbookSaltValue="BP4+KltFv1AJ3F5nt1WHXw==" workbookSpinCount="100000" lockStructure="1"/>
  <bookViews>
    <workbookView xWindow="-28920" yWindow="-16320" windowWidth="29040" windowHeight="15720" tabRatio="585" xr2:uid="{88DD0AF8-ECC2-4835-B2E7-44BDA5D1CB37}"/>
  </bookViews>
  <sheets>
    <sheet name="Workbook Guide" sheetId="4" r:id="rId1"/>
    <sheet name="1 Overview" sheetId="5" r:id="rId2"/>
    <sheet name="2 Blocks" sheetId="8" r:id="rId3"/>
    <sheet name="3 Risk assessments" sheetId="6" r:id="rId4"/>
    <sheet name="4a LMG1" sheetId="12" r:id="rId5"/>
    <sheet name="4b LMG2" sheetId="21" r:id="rId6"/>
    <sheet name="4c LMG3" sheetId="22" r:id="rId7"/>
    <sheet name="4d LMGs for P" sheetId="23" r:id="rId8"/>
    <sheet name="5 Action Plan" sheetId="10" r:id="rId9"/>
    <sheet name="SheetData" sheetId="9" state="hidden" r:id="rId10"/>
  </sheets>
  <definedNames>
    <definedName name="_xlnm._FilterDatabase" localSheetId="4" hidden="1">'4a LMG1'!$D$10:$N$46</definedName>
    <definedName name="_xlnm._FilterDatabase" localSheetId="5" hidden="1">'4b LMG2'!$D$10:$N$46</definedName>
    <definedName name="_xlnm._FilterDatabase" localSheetId="6" hidden="1">'4c LMG3'!$D$10:$N$46</definedName>
    <definedName name="_xlnm._FilterDatabase" localSheetId="7" hidden="1">'4d LMGs for P'!$F$7:$P$19</definedName>
    <definedName name="_xlnm.Print_Area" localSheetId="1">'1 Overview'!$B$1:$L$17</definedName>
    <definedName name="_xlnm.Print_Area" localSheetId="2">'2 Blocks'!$B$1:$J$105</definedName>
    <definedName name="_xlnm.Print_Area" localSheetId="3">'3 Risk assessments'!$B$1:$Q$106</definedName>
    <definedName name="_xlnm.Print_Area" localSheetId="4">'4a LMG1'!$B$1:$N$47</definedName>
    <definedName name="_xlnm.Print_Area" localSheetId="5">'4b LMG2'!$B$1:$N$47</definedName>
    <definedName name="_xlnm.Print_Area" localSheetId="6">'4c LMG3'!$B$1:$N$47</definedName>
    <definedName name="_xlnm.Print_Area" localSheetId="7">'4d LMGs for P'!$B$1:$P$46</definedName>
    <definedName name="_xlnm.Print_Area" localSheetId="8">'5 Action Plan'!$B$1:$J$33</definedName>
    <definedName name="_xlnm.Print_Area" localSheetId="0">'Workbook Guide'!$B$1:$O$20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E11" i="6" s="1"/>
  <c r="I7" i="8"/>
  <c r="I8" i="8"/>
  <c r="I9" i="8"/>
  <c r="J9" i="8" s="1"/>
  <c r="I10" i="8"/>
  <c r="J10" i="8" s="1"/>
  <c r="I11" i="8"/>
  <c r="J11" i="8" s="1"/>
  <c r="I12" i="8"/>
  <c r="J12" i="8" s="1"/>
  <c r="I13" i="8"/>
  <c r="J13" i="8" s="1"/>
  <c r="I14" i="8"/>
  <c r="J14" i="8" s="1"/>
  <c r="I15" i="8"/>
  <c r="J15" i="8" s="1"/>
  <c r="I16" i="8"/>
  <c r="J16" i="8" s="1"/>
  <c r="I17" i="8"/>
  <c r="J17" i="8" s="1"/>
  <c r="I18" i="8"/>
  <c r="J18" i="8" s="1"/>
  <c r="I19" i="8"/>
  <c r="J19" i="8" s="1"/>
  <c r="I20" i="8"/>
  <c r="J20" i="8" s="1"/>
  <c r="E21" i="6" s="1"/>
  <c r="G21" i="6" s="1"/>
  <c r="H21" i="6" s="1"/>
  <c r="I21" i="8"/>
  <c r="J21" i="8" s="1"/>
  <c r="E22" i="6" s="1"/>
  <c r="G22" i="6" s="1"/>
  <c r="H22" i="6" s="1"/>
  <c r="I22" i="8"/>
  <c r="J22" i="8" s="1"/>
  <c r="I23" i="8"/>
  <c r="J23" i="8" s="1"/>
  <c r="I24" i="8"/>
  <c r="I25" i="8"/>
  <c r="I26" i="8"/>
  <c r="I27" i="8"/>
  <c r="J27" i="8" s="1"/>
  <c r="I28" i="8"/>
  <c r="J28" i="8" s="1"/>
  <c r="I29" i="8"/>
  <c r="J29" i="8" s="1"/>
  <c r="I30" i="8"/>
  <c r="J30" i="8" s="1"/>
  <c r="I31" i="8"/>
  <c r="I32" i="8"/>
  <c r="I33" i="8"/>
  <c r="I34" i="8"/>
  <c r="I35" i="8"/>
  <c r="J35" i="8" s="1"/>
  <c r="I36" i="8"/>
  <c r="J36" i="8" s="1"/>
  <c r="I37" i="8"/>
  <c r="J37" i="8" s="1"/>
  <c r="I38" i="8"/>
  <c r="J38" i="8" s="1"/>
  <c r="I39" i="8"/>
  <c r="I40" i="8"/>
  <c r="J40" i="8" s="1"/>
  <c r="I41" i="8"/>
  <c r="J41" i="8" s="1"/>
  <c r="I42" i="8"/>
  <c r="J42" i="8" s="1"/>
  <c r="I43" i="8"/>
  <c r="J43" i="8" s="1"/>
  <c r="I44" i="8"/>
  <c r="J44" i="8" s="1"/>
  <c r="I45" i="8"/>
  <c r="J45" i="8" s="1"/>
  <c r="I46" i="8"/>
  <c r="J46" i="8" s="1"/>
  <c r="I47" i="8"/>
  <c r="J47" i="8" s="1"/>
  <c r="I48" i="8"/>
  <c r="I49" i="8"/>
  <c r="I50" i="8"/>
  <c r="I51" i="8"/>
  <c r="J51" i="8" s="1"/>
  <c r="I52" i="8"/>
  <c r="J52" i="8" s="1"/>
  <c r="I53" i="8"/>
  <c r="J53" i="8" s="1"/>
  <c r="I54" i="8"/>
  <c r="J54" i="8" s="1"/>
  <c r="I55" i="8"/>
  <c r="J55" i="8" s="1"/>
  <c r="I56" i="8"/>
  <c r="J56" i="8" s="1"/>
  <c r="I57" i="8"/>
  <c r="J57" i="8" s="1"/>
  <c r="I58" i="8"/>
  <c r="J58" i="8" s="1"/>
  <c r="I59" i="8"/>
  <c r="J59" i="8" s="1"/>
  <c r="I60" i="8"/>
  <c r="J60" i="8" s="1"/>
  <c r="I61" i="8"/>
  <c r="J61" i="8" s="1"/>
  <c r="I62" i="8"/>
  <c r="J62" i="8" s="1"/>
  <c r="I63" i="8"/>
  <c r="J63" i="8" s="1"/>
  <c r="I64" i="8"/>
  <c r="J64" i="8" s="1"/>
  <c r="I65" i="8"/>
  <c r="J65" i="8" s="1"/>
  <c r="I66" i="8"/>
  <c r="I67" i="8"/>
  <c r="J67" i="8" s="1"/>
  <c r="I68" i="8"/>
  <c r="J68" i="8" s="1"/>
  <c r="I69" i="8"/>
  <c r="J69" i="8" s="1"/>
  <c r="I70" i="8"/>
  <c r="J70" i="8" s="1"/>
  <c r="I71" i="8"/>
  <c r="I72" i="8"/>
  <c r="I73" i="8"/>
  <c r="I74" i="8"/>
  <c r="I75" i="8"/>
  <c r="J75" i="8" s="1"/>
  <c r="I76" i="8"/>
  <c r="J76" i="8" s="1"/>
  <c r="I77" i="8"/>
  <c r="J77" i="8" s="1"/>
  <c r="I78" i="8"/>
  <c r="J78" i="8" s="1"/>
  <c r="I79" i="8"/>
  <c r="I80" i="8"/>
  <c r="I81" i="8"/>
  <c r="I82" i="8"/>
  <c r="I83" i="8"/>
  <c r="J83" i="8" s="1"/>
  <c r="I84" i="8"/>
  <c r="J84" i="8" s="1"/>
  <c r="I85" i="8"/>
  <c r="J85" i="8" s="1"/>
  <c r="I86" i="8"/>
  <c r="J86" i="8" s="1"/>
  <c r="I87" i="8"/>
  <c r="J87" i="8" s="1"/>
  <c r="I88" i="8"/>
  <c r="J88" i="8" s="1"/>
  <c r="I89" i="8"/>
  <c r="J89" i="8" s="1"/>
  <c r="I90" i="8"/>
  <c r="J90" i="8" s="1"/>
  <c r="I91" i="8"/>
  <c r="J91" i="8" s="1"/>
  <c r="I92" i="8"/>
  <c r="J92" i="8" s="1"/>
  <c r="I93" i="8"/>
  <c r="J93" i="8" s="1"/>
  <c r="I94" i="8"/>
  <c r="J94" i="8" s="1"/>
  <c r="I95" i="8"/>
  <c r="I96" i="8"/>
  <c r="I97" i="8"/>
  <c r="I98" i="8"/>
  <c r="J98" i="8" s="1"/>
  <c r="I99" i="8"/>
  <c r="J99" i="8" s="1"/>
  <c r="I100" i="8"/>
  <c r="J100" i="8" s="1"/>
  <c r="I101" i="8"/>
  <c r="J101" i="8" s="1"/>
  <c r="I102" i="8"/>
  <c r="J102" i="8" s="1"/>
  <c r="I103" i="8"/>
  <c r="J103" i="8" s="1"/>
  <c r="I104" i="8"/>
  <c r="J104" i="8" s="1"/>
  <c r="I105" i="8"/>
  <c r="J105" i="8" s="1"/>
  <c r="I6" i="8"/>
  <c r="J6" i="8" s="1"/>
  <c r="E6" i="22"/>
  <c r="E5" i="22"/>
  <c r="E6" i="21"/>
  <c r="E5" i="21"/>
  <c r="E6" i="12"/>
  <c r="E5" i="12"/>
  <c r="C10" i="6"/>
  <c r="D10" i="6" s="1"/>
  <c r="D11" i="6"/>
  <c r="C12" i="6"/>
  <c r="C13" i="6"/>
  <c r="C14" i="6"/>
  <c r="D14" i="6" s="1"/>
  <c r="C15" i="6"/>
  <c r="D15" i="6" s="1"/>
  <c r="C16" i="6"/>
  <c r="C17" i="6"/>
  <c r="C18" i="6"/>
  <c r="D18" i="6" s="1"/>
  <c r="C19" i="6"/>
  <c r="D19" i="6" s="1"/>
  <c r="C20" i="6"/>
  <c r="C21" i="6"/>
  <c r="D21" i="6" s="1"/>
  <c r="C22" i="6"/>
  <c r="D22" i="6" s="1"/>
  <c r="C23" i="6"/>
  <c r="C24" i="6"/>
  <c r="D24" i="6" s="1"/>
  <c r="C25" i="6"/>
  <c r="D25" i="6" s="1"/>
  <c r="C26" i="6"/>
  <c r="E26" i="6" s="1"/>
  <c r="G26" i="6" s="1"/>
  <c r="H26" i="6" s="1"/>
  <c r="C27" i="6"/>
  <c r="E27" i="6" s="1"/>
  <c r="G27" i="6" s="1"/>
  <c r="H27" i="6" s="1"/>
  <c r="C28" i="6"/>
  <c r="D28" i="6" s="1"/>
  <c r="C29" i="6"/>
  <c r="D29" i="6" s="1"/>
  <c r="C30" i="6"/>
  <c r="D30" i="6" s="1"/>
  <c r="C31" i="6"/>
  <c r="C32" i="6"/>
  <c r="D32" i="6" s="1"/>
  <c r="C33" i="6"/>
  <c r="C34" i="6"/>
  <c r="C35" i="6"/>
  <c r="D35" i="6" s="1"/>
  <c r="C36" i="6"/>
  <c r="C37" i="6"/>
  <c r="D37" i="6" s="1"/>
  <c r="C38" i="6"/>
  <c r="C39" i="6"/>
  <c r="C40" i="6"/>
  <c r="D40" i="6" s="1"/>
  <c r="C41" i="6"/>
  <c r="E41" i="6" s="1"/>
  <c r="G41" i="6" s="1"/>
  <c r="H41" i="6" s="1"/>
  <c r="C42" i="6"/>
  <c r="D42" i="6" s="1"/>
  <c r="C43" i="6"/>
  <c r="E43" i="6" s="1"/>
  <c r="G43" i="6" s="1"/>
  <c r="H43" i="6" s="1"/>
  <c r="C44" i="6"/>
  <c r="C45" i="6"/>
  <c r="D45" i="6" s="1"/>
  <c r="C46" i="6"/>
  <c r="C47" i="6"/>
  <c r="D47" i="6" s="1"/>
  <c r="C48" i="6"/>
  <c r="C49" i="6"/>
  <c r="C50" i="6"/>
  <c r="D50" i="6" s="1"/>
  <c r="C51" i="6"/>
  <c r="C52" i="6"/>
  <c r="C53" i="6"/>
  <c r="D53" i="6" s="1"/>
  <c r="C54" i="6"/>
  <c r="D54" i="6" s="1"/>
  <c r="C55" i="6"/>
  <c r="D55" i="6" s="1"/>
  <c r="C56" i="6"/>
  <c r="D56" i="6" s="1"/>
  <c r="C57" i="6"/>
  <c r="D57" i="6" s="1"/>
  <c r="C58" i="6"/>
  <c r="D58" i="6" s="1"/>
  <c r="C59" i="6"/>
  <c r="D59" i="6" s="1"/>
  <c r="C60" i="6"/>
  <c r="D60" i="6" s="1"/>
  <c r="C61" i="6"/>
  <c r="C62" i="6"/>
  <c r="C63" i="6"/>
  <c r="C64" i="6"/>
  <c r="D64" i="6" s="1"/>
  <c r="C65" i="6"/>
  <c r="D65" i="6" s="1"/>
  <c r="C66" i="6"/>
  <c r="C67" i="6"/>
  <c r="C68" i="6"/>
  <c r="C69" i="6"/>
  <c r="D69" i="6" s="1"/>
  <c r="C70" i="6"/>
  <c r="C71" i="6"/>
  <c r="C72" i="6"/>
  <c r="C73" i="6"/>
  <c r="D73" i="6" s="1"/>
  <c r="C74" i="6"/>
  <c r="D74" i="6" s="1"/>
  <c r="C75" i="6"/>
  <c r="D75" i="6" s="1"/>
  <c r="C76" i="6"/>
  <c r="C77" i="6"/>
  <c r="C78" i="6"/>
  <c r="C79" i="6"/>
  <c r="D79" i="6" s="1"/>
  <c r="C80" i="6"/>
  <c r="D80" i="6" s="1"/>
  <c r="C81" i="6"/>
  <c r="C82" i="6"/>
  <c r="D82" i="6" s="1"/>
  <c r="C83" i="6"/>
  <c r="D83" i="6" s="1"/>
  <c r="C84" i="6"/>
  <c r="D84" i="6" s="1"/>
  <c r="C85" i="6"/>
  <c r="D85" i="6" s="1"/>
  <c r="C86" i="6"/>
  <c r="C87" i="6"/>
  <c r="D87" i="6" s="1"/>
  <c r="C88" i="6"/>
  <c r="C89" i="6"/>
  <c r="E89" i="6" s="1"/>
  <c r="G89" i="6" s="1"/>
  <c r="H89" i="6" s="1"/>
  <c r="C90" i="6"/>
  <c r="D90" i="6" s="1"/>
  <c r="C91" i="6"/>
  <c r="E91" i="6" s="1"/>
  <c r="G91" i="6" s="1"/>
  <c r="H91" i="6" s="1"/>
  <c r="C92" i="6"/>
  <c r="C93" i="6"/>
  <c r="C94" i="6"/>
  <c r="C95" i="6"/>
  <c r="C96" i="6"/>
  <c r="C97" i="6"/>
  <c r="C98" i="6"/>
  <c r="D98" i="6" s="1"/>
  <c r="C99" i="6"/>
  <c r="D99" i="6" s="1"/>
  <c r="C100" i="6"/>
  <c r="D100" i="6" s="1"/>
  <c r="C101" i="6"/>
  <c r="C102" i="6"/>
  <c r="C103" i="6"/>
  <c r="D103" i="6" s="1"/>
  <c r="C104" i="6"/>
  <c r="D104" i="6" s="1"/>
  <c r="C105" i="6"/>
  <c r="D105" i="6" s="1"/>
  <c r="C106" i="6"/>
  <c r="D106" i="6" s="1"/>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7" i="6"/>
  <c r="C9" i="6"/>
  <c r="D9" i="6" s="1"/>
  <c r="C8" i="6"/>
  <c r="D8" i="6" s="1"/>
  <c r="C7" i="6"/>
  <c r="D7" i="6" s="1"/>
  <c r="J97" i="8"/>
  <c r="J96" i="8"/>
  <c r="J95" i="8"/>
  <c r="J82" i="8"/>
  <c r="J81" i="8"/>
  <c r="J80" i="8"/>
  <c r="J79" i="8"/>
  <c r="J74" i="8"/>
  <c r="J73" i="8"/>
  <c r="J72" i="8"/>
  <c r="J71" i="8"/>
  <c r="J66" i="8"/>
  <c r="J50" i="8"/>
  <c r="J49" i="8"/>
  <c r="J48" i="8"/>
  <c r="J39" i="8"/>
  <c r="J34" i="8"/>
  <c r="J33" i="8"/>
  <c r="J32" i="8"/>
  <c r="J31" i="8"/>
  <c r="J26" i="8"/>
  <c r="J25" i="8"/>
  <c r="J24" i="8"/>
  <c r="J8" i="8"/>
  <c r="J7" i="8"/>
  <c r="B8" i="23" l="1" a="1"/>
  <c r="B8" i="23" s="1"/>
  <c r="E25" i="6"/>
  <c r="G25" i="6" s="1"/>
  <c r="H25" i="6" s="1"/>
  <c r="E67" i="6"/>
  <c r="G67" i="6" s="1"/>
  <c r="H67" i="6" s="1"/>
  <c r="E34" i="6"/>
  <c r="G34" i="6" s="1"/>
  <c r="H34" i="6" s="1"/>
  <c r="E97" i="6"/>
  <c r="G97" i="6" s="1"/>
  <c r="H97" i="6" s="1"/>
  <c r="E33" i="6"/>
  <c r="G33" i="6" s="1"/>
  <c r="H33" i="6" s="1"/>
  <c r="E51" i="6"/>
  <c r="G51" i="6" s="1"/>
  <c r="H51" i="6" s="1"/>
  <c r="E66" i="6"/>
  <c r="G66" i="6" s="1"/>
  <c r="H66" i="6" s="1"/>
  <c r="E81" i="6"/>
  <c r="G81" i="6" s="1"/>
  <c r="H81" i="6" s="1"/>
  <c r="E49" i="6"/>
  <c r="G49" i="6" s="1"/>
  <c r="H49" i="6" s="1"/>
  <c r="E96" i="6"/>
  <c r="G96" i="6" s="1"/>
  <c r="H96" i="6" s="1"/>
  <c r="E92" i="6"/>
  <c r="G92" i="6" s="1"/>
  <c r="H92" i="6" s="1"/>
  <c r="E44" i="6"/>
  <c r="G44" i="6" s="1"/>
  <c r="H44" i="6" s="1"/>
  <c r="E76" i="6"/>
  <c r="G76" i="6" s="1"/>
  <c r="H76" i="6" s="1"/>
  <c r="E95" i="6"/>
  <c r="G95" i="6" s="1"/>
  <c r="H95" i="6" s="1"/>
  <c r="E31" i="6"/>
  <c r="G31" i="6" s="1"/>
  <c r="H31" i="6" s="1"/>
  <c r="E78" i="6"/>
  <c r="G78" i="6" s="1"/>
  <c r="H78" i="6" s="1"/>
  <c r="E61" i="6"/>
  <c r="G61" i="6" s="1"/>
  <c r="H61" i="6" s="1"/>
  <c r="E39" i="6"/>
  <c r="G39" i="6" s="1"/>
  <c r="H39" i="6" s="1"/>
  <c r="E102" i="6"/>
  <c r="G102" i="6" s="1"/>
  <c r="H102" i="6" s="1"/>
  <c r="E86" i="6"/>
  <c r="G86" i="6" s="1"/>
  <c r="H86" i="6" s="1"/>
  <c r="E70" i="6"/>
  <c r="G70" i="6" s="1"/>
  <c r="H70" i="6" s="1"/>
  <c r="E38" i="6"/>
  <c r="G38" i="6" s="1"/>
  <c r="H38" i="6" s="1"/>
  <c r="E46" i="6"/>
  <c r="G46" i="6" s="1"/>
  <c r="H46" i="6" s="1"/>
  <c r="E77" i="6"/>
  <c r="G77" i="6" s="1"/>
  <c r="H77" i="6" s="1"/>
  <c r="E72" i="6"/>
  <c r="G72" i="6" s="1"/>
  <c r="H72" i="6" s="1"/>
  <c r="E71" i="6"/>
  <c r="G71" i="6" s="1"/>
  <c r="H71" i="6" s="1"/>
  <c r="E23" i="6"/>
  <c r="G23" i="6" s="1"/>
  <c r="H23" i="6" s="1"/>
  <c r="E101" i="6"/>
  <c r="G101" i="6" s="1"/>
  <c r="H101" i="6" s="1"/>
  <c r="E69" i="6"/>
  <c r="G69" i="6" s="1"/>
  <c r="H69" i="6" s="1"/>
  <c r="E48" i="6"/>
  <c r="G48" i="6" s="1"/>
  <c r="H48" i="6" s="1"/>
  <c r="E63" i="6"/>
  <c r="G63" i="6" s="1"/>
  <c r="H63" i="6" s="1"/>
  <c r="E94" i="6"/>
  <c r="G94" i="6" s="1"/>
  <c r="H94" i="6" s="1"/>
  <c r="E62" i="6"/>
  <c r="G62" i="6" s="1"/>
  <c r="H62" i="6" s="1"/>
  <c r="E93" i="6"/>
  <c r="G93" i="6" s="1"/>
  <c r="H93" i="6" s="1"/>
  <c r="E88" i="6"/>
  <c r="G88" i="6" s="1"/>
  <c r="H88" i="6" s="1"/>
  <c r="E68" i="6"/>
  <c r="G68" i="6" s="1"/>
  <c r="H68" i="6" s="1"/>
  <c r="E52" i="6"/>
  <c r="G52" i="6" s="1"/>
  <c r="H52" i="6" s="1"/>
  <c r="E36" i="6"/>
  <c r="G36" i="6" s="1"/>
  <c r="H36" i="6" s="1"/>
  <c r="E20" i="6"/>
  <c r="G20" i="6" s="1"/>
  <c r="H20" i="6" s="1"/>
  <c r="E17" i="6"/>
  <c r="G17" i="6" s="1"/>
  <c r="H17" i="6" s="1"/>
  <c r="E16" i="6"/>
  <c r="G16" i="6" s="1"/>
  <c r="H16" i="6" s="1"/>
  <c r="E13" i="6"/>
  <c r="G13" i="6" s="1"/>
  <c r="H13" i="6" s="1"/>
  <c r="E12" i="6"/>
  <c r="G12" i="6" s="1"/>
  <c r="H12" i="6" s="1"/>
  <c r="E8" i="6"/>
  <c r="G8" i="6" s="1"/>
  <c r="H8" i="6" s="1"/>
  <c r="D48" i="6"/>
  <c r="D96" i="6"/>
  <c r="E56" i="6"/>
  <c r="G56" i="6" s="1"/>
  <c r="H56" i="6" s="1"/>
  <c r="E32" i="6"/>
  <c r="G32" i="6" s="1"/>
  <c r="H32" i="6" s="1"/>
  <c r="D16" i="6"/>
  <c r="E64" i="6"/>
  <c r="G64" i="6" s="1"/>
  <c r="H64" i="6" s="1"/>
  <c r="E59" i="6"/>
  <c r="G59" i="6" s="1"/>
  <c r="H59" i="6" s="1"/>
  <c r="E18" i="6"/>
  <c r="G18" i="6" s="1"/>
  <c r="H18" i="6" s="1"/>
  <c r="D72" i="6"/>
  <c r="E58" i="6"/>
  <c r="G58" i="6" s="1"/>
  <c r="H58" i="6" s="1"/>
  <c r="E40" i="6"/>
  <c r="G40" i="6" s="1"/>
  <c r="H40" i="6" s="1"/>
  <c r="D46" i="6"/>
  <c r="E24" i="6"/>
  <c r="G24" i="6" s="1"/>
  <c r="H24" i="6" s="1"/>
  <c r="D44" i="6"/>
  <c r="D67" i="6"/>
  <c r="D68" i="6"/>
  <c r="D91" i="6"/>
  <c r="D20" i="6"/>
  <c r="E104" i="6"/>
  <c r="G104" i="6" s="1"/>
  <c r="H104" i="6" s="1"/>
  <c r="D8" i="23" a="1"/>
  <c r="D8" i="23" s="1"/>
  <c r="D92" i="6"/>
  <c r="D101" i="6"/>
  <c r="E60" i="6"/>
  <c r="G60" i="6" s="1"/>
  <c r="H60" i="6" s="1"/>
  <c r="E90" i="6"/>
  <c r="G90" i="6" s="1"/>
  <c r="H90" i="6" s="1"/>
  <c r="E74" i="6"/>
  <c r="G74" i="6" s="1"/>
  <c r="H74" i="6" s="1"/>
  <c r="D26" i="6"/>
  <c r="D12" i="6"/>
  <c r="D93" i="6"/>
  <c r="D13" i="6"/>
  <c r="E106" i="6"/>
  <c r="G106" i="6" s="1"/>
  <c r="H106" i="6" s="1"/>
  <c r="E29" i="6"/>
  <c r="G29" i="6" s="1"/>
  <c r="H29" i="6" s="1"/>
  <c r="E28" i="6"/>
  <c r="G28" i="6" s="1"/>
  <c r="H28" i="6" s="1"/>
  <c r="D27" i="6"/>
  <c r="E84" i="6"/>
  <c r="G84" i="6" s="1"/>
  <c r="H84" i="6" s="1"/>
  <c r="E10" i="6"/>
  <c r="G10" i="6" s="1"/>
  <c r="H10" i="6" s="1"/>
  <c r="D38" i="6"/>
  <c r="E75" i="6"/>
  <c r="G75" i="6" s="1"/>
  <c r="H75" i="6" s="1"/>
  <c r="D78" i="6"/>
  <c r="E73" i="6"/>
  <c r="G73" i="6" s="1"/>
  <c r="H73" i="6" s="1"/>
  <c r="E37" i="6"/>
  <c r="G37" i="6" s="1"/>
  <c r="H37" i="6" s="1"/>
  <c r="D77" i="6"/>
  <c r="D41" i="6"/>
  <c r="C8" i="23" a="1"/>
  <c r="C8" i="23" s="1"/>
  <c r="D76" i="6"/>
  <c r="D43" i="6"/>
  <c r="E87" i="6"/>
  <c r="G87" i="6" s="1"/>
  <c r="H87" i="6" s="1"/>
  <c r="D39" i="6"/>
  <c r="D17" i="6"/>
  <c r="D71" i="6"/>
  <c r="D94" i="6"/>
  <c r="E85" i="6"/>
  <c r="G85" i="6" s="1"/>
  <c r="H85" i="6" s="1"/>
  <c r="D23" i="6"/>
  <c r="E14" i="6"/>
  <c r="G14" i="6" s="1"/>
  <c r="H14" i="6" s="1"/>
  <c r="E54" i="6"/>
  <c r="G54" i="6" s="1"/>
  <c r="H54" i="6" s="1"/>
  <c r="E50" i="6"/>
  <c r="G50" i="6" s="1"/>
  <c r="H50" i="6" s="1"/>
  <c r="D49" i="6"/>
  <c r="E55" i="6"/>
  <c r="G55" i="6" s="1"/>
  <c r="H55" i="6" s="1"/>
  <c r="D81" i="6"/>
  <c r="E7" i="6"/>
  <c r="G7" i="6" s="1"/>
  <c r="H7" i="6" s="1"/>
  <c r="D31" i="6"/>
  <c r="D86" i="6"/>
  <c r="E47" i="6"/>
  <c r="G47" i="6" s="1"/>
  <c r="H47" i="6" s="1"/>
  <c r="G11" i="6"/>
  <c r="H11" i="6" s="1"/>
  <c r="E15" i="6"/>
  <c r="G15" i="6" s="1"/>
  <c r="H15" i="6" s="1"/>
  <c r="D33" i="6"/>
  <c r="D62" i="6"/>
  <c r="E9" i="6"/>
  <c r="G9" i="6" s="1"/>
  <c r="H9" i="6" s="1"/>
  <c r="E19" i="6"/>
  <c r="G19" i="6" s="1"/>
  <c r="H19" i="6" s="1"/>
  <c r="E83" i="6"/>
  <c r="G83" i="6" s="1"/>
  <c r="H83" i="6" s="1"/>
  <c r="E82" i="6"/>
  <c r="G82" i="6" s="1"/>
  <c r="H82" i="6" s="1"/>
  <c r="E65" i="6"/>
  <c r="G65" i="6" s="1"/>
  <c r="H65" i="6" s="1"/>
  <c r="E35" i="6"/>
  <c r="G35" i="6" s="1"/>
  <c r="H35" i="6" s="1"/>
  <c r="E79" i="6"/>
  <c r="G79" i="6" s="1"/>
  <c r="H79" i="6" s="1"/>
  <c r="E99" i="6"/>
  <c r="G99" i="6" s="1"/>
  <c r="H99" i="6" s="1"/>
  <c r="D63" i="6"/>
  <c r="E57" i="6"/>
  <c r="G57" i="6" s="1"/>
  <c r="H57" i="6" s="1"/>
  <c r="D34" i="6"/>
  <c r="D51" i="6"/>
  <c r="D66" i="6"/>
  <c r="D95" i="6"/>
  <c r="D97" i="6"/>
  <c r="E45" i="6"/>
  <c r="G45" i="6" s="1"/>
  <c r="H45" i="6" s="1"/>
  <c r="E98" i="6"/>
  <c r="G98" i="6" s="1"/>
  <c r="H98" i="6" s="1"/>
  <c r="D89" i="6"/>
  <c r="D61" i="6"/>
  <c r="E80" i="6"/>
  <c r="G80" i="6" s="1"/>
  <c r="H80" i="6" s="1"/>
  <c r="D36" i="6"/>
  <c r="E30" i="6"/>
  <c r="G30" i="6" s="1"/>
  <c r="H30" i="6" s="1"/>
  <c r="D88" i="6"/>
  <c r="D70" i="6"/>
  <c r="E42" i="6"/>
  <c r="G42" i="6" s="1"/>
  <c r="H42" i="6" s="1"/>
  <c r="E105" i="6"/>
  <c r="G105" i="6" s="1"/>
  <c r="H105" i="6" s="1"/>
  <c r="D102" i="6"/>
  <c r="E103" i="6"/>
  <c r="G103" i="6" s="1"/>
  <c r="H103" i="6" s="1"/>
  <c r="D52" i="6"/>
  <c r="E53" i="6"/>
  <c r="G53" i="6" s="1"/>
  <c r="H53" i="6" s="1"/>
  <c r="E100" i="6"/>
  <c r="G100" i="6" s="1"/>
  <c r="H100" i="6" s="1"/>
  <c r="P7" i="6" a="1"/>
  <c r="P7" i="6" s="1"/>
  <c r="Q7" i="6" a="1"/>
  <c r="Q7" i="6" s="1"/>
  <c r="O7" i="6" a="1"/>
  <c r="O7" i="6" s="1"/>
  <c r="B80" i="22" l="1" a="1"/>
  <c r="B80" i="22" s="1"/>
  <c r="B63" i="22" a="1"/>
  <c r="B63" i="22" s="1"/>
  <c r="B47" i="22" a="1"/>
  <c r="B47" i="22" s="1"/>
  <c r="B79" i="22" a="1"/>
  <c r="B79" i="22" s="1"/>
  <c r="B29" i="22" a="1"/>
  <c r="B29" i="22" s="1"/>
  <c r="B110" i="22" a="1"/>
  <c r="B110" i="22" s="1"/>
  <c r="B78" i="22" a="1"/>
  <c r="B78" i="22" s="1"/>
  <c r="B45" i="22" a="1"/>
  <c r="B45" i="22" s="1"/>
  <c r="B27" i="22" a="1"/>
  <c r="B27" i="22" s="1"/>
  <c r="B108" i="22" a="1"/>
  <c r="B108" i="22" s="1"/>
  <c r="B92" i="22" a="1"/>
  <c r="B92" i="22" s="1"/>
  <c r="B42" i="22" a="1"/>
  <c r="B42" i="22" s="1"/>
  <c r="B91" i="22" a="1"/>
  <c r="B91" i="22" s="1"/>
  <c r="B41" i="22" a="1"/>
  <c r="B41" i="22" s="1"/>
  <c r="B57" i="22" a="1"/>
  <c r="B57" i="22" s="1"/>
  <c r="B56" i="22" a="1"/>
  <c r="B56" i="22" s="1"/>
  <c r="B88" i="22" a="1"/>
  <c r="B88" i="22" s="1"/>
  <c r="B21" i="22" a="1"/>
  <c r="B21" i="22" s="1"/>
  <c r="B54" i="22" a="1"/>
  <c r="B54" i="22" s="1"/>
  <c r="B20" i="22" a="1"/>
  <c r="B20" i="22" s="1"/>
  <c r="B86" i="22" a="1"/>
  <c r="B86" i="22" s="1"/>
  <c r="B19" i="22" a="1"/>
  <c r="B19" i="22" s="1"/>
  <c r="B70" i="22" a="1"/>
  <c r="B70" i="22" s="1"/>
  <c r="B18" i="22" a="1"/>
  <c r="B18" i="22" s="1"/>
  <c r="B69" i="22" a="1"/>
  <c r="B69" i="22" s="1"/>
  <c r="B100" i="22" a="1"/>
  <c r="B100" i="22" s="1"/>
  <c r="B51" i="22" a="1"/>
  <c r="B51" i="22" s="1"/>
  <c r="B83" i="22" a="1"/>
  <c r="B83" i="22" s="1"/>
  <c r="B16" i="22" a="1"/>
  <c r="B16" i="22" s="1"/>
  <c r="B32" i="22" a="1"/>
  <c r="B32" i="22" s="1"/>
  <c r="B14" i="22" a="1"/>
  <c r="B14" i="22" s="1"/>
  <c r="B13" i="22" a="1"/>
  <c r="B13" i="22" s="1"/>
  <c r="B81" i="22" a="1"/>
  <c r="B81" i="22" s="1"/>
  <c r="B30" i="22" a="1"/>
  <c r="B30" i="22" s="1"/>
  <c r="B95" i="22" a="1"/>
  <c r="B95" i="22" s="1"/>
  <c r="B46" i="22" a="1"/>
  <c r="B46" i="22" s="1"/>
  <c r="B94" i="22" a="1"/>
  <c r="B94" i="22" s="1"/>
  <c r="B62" i="22" a="1"/>
  <c r="B62" i="22" s="1"/>
  <c r="B28" i="22" a="1"/>
  <c r="B28" i="22" s="1"/>
  <c r="B60" i="22" a="1"/>
  <c r="B60" i="22" s="1"/>
  <c r="B75" i="22" a="1"/>
  <c r="B75" i="22" s="1"/>
  <c r="B25" i="22" a="1"/>
  <c r="B25" i="22" s="1"/>
  <c r="B58" i="22" a="1"/>
  <c r="B58" i="22" s="1"/>
  <c r="B106" i="22" a="1"/>
  <c r="B106" i="22" s="1"/>
  <c r="B23" i="22" a="1"/>
  <c r="B23" i="22" s="1"/>
  <c r="B89" i="22" a="1"/>
  <c r="B89" i="22" s="1"/>
  <c r="B22" i="22" a="1"/>
  <c r="B22" i="22" s="1"/>
  <c r="B72" i="22" a="1"/>
  <c r="B72" i="22" s="1"/>
  <c r="B104" i="22" a="1"/>
  <c r="B104" i="22" s="1"/>
  <c r="B38" i="22" a="1"/>
  <c r="B38" i="22" s="1"/>
  <c r="B53" i="22" a="1"/>
  <c r="B53" i="22" s="1"/>
  <c r="B102" i="22" a="1"/>
  <c r="B102" i="22" s="1"/>
  <c r="B36" i="22" a="1"/>
  <c r="B36" i="22" s="1"/>
  <c r="B101" i="22" a="1"/>
  <c r="B101" i="22" s="1"/>
  <c r="B17" i="22" a="1"/>
  <c r="B17" i="22" s="1"/>
  <c r="B84" i="22" a="1"/>
  <c r="B84" i="22" s="1"/>
  <c r="B34" i="22" a="1"/>
  <c r="B34" i="22" s="1"/>
  <c r="B67" i="22" a="1"/>
  <c r="B67" i="22" s="1"/>
  <c r="B98" i="22" a="1"/>
  <c r="B98" i="22" s="1"/>
  <c r="B15" i="22" a="1"/>
  <c r="B15" i="22" s="1"/>
  <c r="B49" i="22" a="1"/>
  <c r="B49" i="22" s="1"/>
  <c r="B97" i="22" a="1"/>
  <c r="B97" i="22" s="1"/>
  <c r="B64" i="22" a="1"/>
  <c r="B64" i="22" s="1"/>
  <c r="B12" i="22" a="1"/>
  <c r="B12" i="22" s="1"/>
  <c r="B73" i="22" a="1"/>
  <c r="B73" i="22" s="1"/>
  <c r="B33" i="22" a="1"/>
  <c r="B33" i="22" s="1"/>
  <c r="B65" i="22" a="1"/>
  <c r="B65" i="22" s="1"/>
  <c r="B109" i="22" a="1"/>
  <c r="B109" i="22" s="1"/>
  <c r="B77" i="22" a="1"/>
  <c r="B77" i="22" s="1"/>
  <c r="B61" i="22" a="1"/>
  <c r="B61" i="22" s="1"/>
  <c r="B44" i="22" a="1"/>
  <c r="B44" i="22" s="1"/>
  <c r="B93" i="22" a="1"/>
  <c r="B93" i="22" s="1"/>
  <c r="B76" i="22" a="1"/>
  <c r="B76" i="22" s="1"/>
  <c r="B43" i="22" a="1"/>
  <c r="B43" i="22" s="1"/>
  <c r="B26" i="22" a="1"/>
  <c r="B26" i="22" s="1"/>
  <c r="B107" i="22" a="1"/>
  <c r="B107" i="22" s="1"/>
  <c r="B59" i="22" a="1"/>
  <c r="B59" i="22" s="1"/>
  <c r="B74" i="22" a="1"/>
  <c r="B74" i="22" s="1"/>
  <c r="B24" i="22" a="1"/>
  <c r="B24" i="22" s="1"/>
  <c r="B90" i="22" a="1"/>
  <c r="B90" i="22" s="1"/>
  <c r="B105" i="22" a="1"/>
  <c r="B105" i="22" s="1"/>
  <c r="B40" i="22" a="1"/>
  <c r="B40" i="22" s="1"/>
  <c r="B55" i="22" a="1"/>
  <c r="B55" i="22" s="1"/>
  <c r="B87" i="22" a="1"/>
  <c r="B87" i="22" s="1"/>
  <c r="B71" i="22" a="1"/>
  <c r="B71" i="22" s="1"/>
  <c r="B103" i="22" a="1"/>
  <c r="B103" i="22" s="1"/>
  <c r="B37" i="22" a="1"/>
  <c r="B37" i="22" s="1"/>
  <c r="B85" i="22" a="1"/>
  <c r="B85" i="22" s="1"/>
  <c r="B52" i="22" a="1"/>
  <c r="B52" i="22" s="1"/>
  <c r="B35" i="22" a="1"/>
  <c r="B35" i="22" s="1"/>
  <c r="B68" i="22" a="1"/>
  <c r="B68" i="22" s="1"/>
  <c r="B99" i="22" a="1"/>
  <c r="B99" i="22" s="1"/>
  <c r="B50" i="22" a="1"/>
  <c r="B50" i="22" s="1"/>
  <c r="B66" i="22" a="1"/>
  <c r="B66" i="22" s="1"/>
  <c r="B82" i="22" a="1"/>
  <c r="B82" i="22" s="1"/>
  <c r="B31" i="22" a="1"/>
  <c r="B31" i="22" s="1"/>
  <c r="B96" i="22" a="1"/>
  <c r="B96" i="22" s="1"/>
  <c r="B48" i="22" a="1"/>
  <c r="B48" i="22" s="1"/>
  <c r="B39" i="22" a="1"/>
  <c r="B39" i="22" s="1"/>
  <c r="B11" i="12" a="1"/>
  <c r="B11" i="12" s="1"/>
  <c r="B11" i="22" a="1"/>
  <c r="B11" i="22" s="1"/>
  <c r="B11" i="21" a="1"/>
  <c r="B11" i="21" s="1"/>
  <c r="L7" i="6" a="1"/>
  <c r="L7" i="6" s="1"/>
  <c r="N7" i="6" a="1"/>
  <c r="N7" i="6" s="1"/>
  <c r="M7" i="6" a="1"/>
  <c r="M7"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<sst xmlns="http://schemas.openxmlformats.org/spreadsheetml/2006/main" count="666" uniqueCount="232">
  <si>
    <t>NUTRIENT MANAGEMENT PLAN WORKBOOK</t>
  </si>
  <si>
    <r>
      <t xml:space="preserve">This workbook is designed to support growers to develop and maintain a Nutrient Management Plan (NMP) that follows the Nutrient Management Code of Practice. It steps through the approach to identify and assess nutrient loss risk for your operation, identifying practices to manage those risks, and keeping records of what you’re doing and why.
It includes steps to help you:
•	Identify what level of nutrient management planning you need based on your level of risk
•	Look at nutrient risks for each block or Land Management Group (groups of blocks)
•	Identify which practices meet the minimum requirements — and where you might need to go further
•	Record your decisions, actions, and point to supporting information
•	Keep your plan up to date as things change (crops, seasons, or farm setup)
Your NMP will form part of your farm plan. You don’t have to use this exact workbook, but it’s a helpful tool to make sure your nutrient planning is clear, consistent, and meets the criteria of a Nutrient Management Plan as set out in the Code of Practice.
</t>
    </r>
    <r>
      <rPr>
        <b/>
        <sz val="20"/>
        <color rgb="FFFF0000"/>
        <rFont val="Avenir Next LT Pro"/>
        <family val="2"/>
        <scheme val="minor"/>
      </rPr>
      <t>Draft for Consultation</t>
    </r>
  </si>
  <si>
    <t>Contents</t>
  </si>
  <si>
    <t>1. Overview</t>
  </si>
  <si>
    <t>Summary of key business details and space to write goals relating to nutrient management.</t>
  </si>
  <si>
    <t>2. Blocks</t>
  </si>
  <si>
    <t>Table to enter in Block information where commercial horticulture activity is carried out.</t>
  </si>
  <si>
    <t>3. Risk assessments (N &amp; P)</t>
  </si>
  <si>
    <t>Space to record nitrogen and phosphorus risk assessment results to assign LMGs to each Block.</t>
  </si>
  <si>
    <t>4. LMG tables</t>
  </si>
  <si>
    <t>LMG 1</t>
  </si>
  <si>
    <t>Minimum and Additional practices, with space to record actions, for all Blocks in LMG 1 for Nitrogen</t>
  </si>
  <si>
    <t>LMG 2</t>
  </si>
  <si>
    <t>Minimum and Additional practices, with space to record actions, for all Blocks in LMG 2 for Nitrogen</t>
  </si>
  <si>
    <t>LMG 3</t>
  </si>
  <si>
    <t>Minimum and Additional practices, with space to record actions, for all Blocks in LMG 3 for Nitrogen</t>
  </si>
  <si>
    <t>LMGs for P loss</t>
  </si>
  <si>
    <t>Minimum and Additional practices, with space to record actions, for all Blocks in LMG 1, 2 &amp; 3 for Phosphorus loss</t>
  </si>
  <si>
    <t>5. Action plan</t>
  </si>
  <si>
    <t>Table to enter in actions relating to nutrient management planning at a Block, Operation, or Catchment scale.</t>
  </si>
  <si>
    <t>Workbook instructions</t>
  </si>
  <si>
    <t>This workbook has a number of built-in formulas and links to help make information entry and navigation as easy as possible. Each tab contains a template you can fill in to help complete your nutrient management plan. The tabs and workbook align with the Code of Practice for Nutrient Management.</t>
  </si>
  <si>
    <t>Cells coloured light yellow are fillable.</t>
  </si>
  <si>
    <r>
      <t xml:space="preserve">Disclaimer: </t>
    </r>
    <r>
      <rPr>
        <sz val="12"/>
        <rFont val="Avenir Next LT Pro"/>
        <family val="2"/>
        <scheme val="minor"/>
      </rPr>
      <t>Horticulture New Zealand does not accept any responsibility or liability whatsoever for any error of fact, omission, interpretation or opinion that may be present, however it may have occurred.</t>
    </r>
  </si>
  <si>
    <t>1. BUSINESS OVERVIEW</t>
  </si>
  <si>
    <t>1.1 Key business details</t>
  </si>
  <si>
    <t>Complete all the key information relating to your operation below for the next 12 months. To be updated as part of your annual review to reflect any changes.</t>
  </si>
  <si>
    <t>Business name</t>
  </si>
  <si>
    <t>Physical address</t>
  </si>
  <si>
    <t>Person responsible</t>
  </si>
  <si>
    <t>Prepared by</t>
  </si>
  <si>
    <t>Date completed</t>
  </si>
  <si>
    <t>Next review date</t>
  </si>
  <si>
    <t>1.2 Goals and objectives</t>
  </si>
  <si>
    <t>Goals keep your plan relevant and focused on what you are trying to achieve. Goals are useful to know if your plan is working and show how you are making decisions tied to risk and desired outcomes. Use this section to fill in your goals relating to this nutrient management plan.</t>
  </si>
  <si>
    <r>
      <t xml:space="preserve">Production
</t>
    </r>
    <r>
      <rPr>
        <i/>
        <sz val="12"/>
        <color theme="3"/>
        <rFont val="Avenir Next LT Pro"/>
        <family val="2"/>
        <scheme val="minor"/>
      </rPr>
      <t>e.g. maximise crop yield, increase soil health to support long-term productivity</t>
    </r>
  </si>
  <si>
    <r>
      <t xml:space="preserve">Financial
</t>
    </r>
    <r>
      <rPr>
        <i/>
        <sz val="12"/>
        <color theme="3"/>
        <rFont val="Avenir Next LT Pro"/>
        <family val="2"/>
        <scheme val="minor"/>
      </rPr>
      <t>e.g. reduce fertiliser costs and improve nutrient use efficiency</t>
    </r>
  </si>
  <si>
    <r>
      <t xml:space="preserve">Environmental
</t>
    </r>
    <r>
      <rPr>
        <i/>
        <sz val="12"/>
        <color theme="3"/>
        <rFont val="Avenir Next LT Pro"/>
        <family val="2"/>
        <scheme val="minor"/>
      </rPr>
      <t>e.g. reduce nitrogen leaching from high-risk blocks, minimise sediment and phosphorus runoff</t>
    </r>
  </si>
  <si>
    <r>
      <t xml:space="preserve">Personal
</t>
    </r>
    <r>
      <rPr>
        <i/>
        <sz val="12"/>
        <color theme="3"/>
        <rFont val="Avenir Next LT Pro"/>
        <family val="2"/>
        <scheme val="minor"/>
      </rPr>
      <t>e.g. a clear plan reduces audit burden, leave a positive legacy on the land</t>
    </r>
  </si>
  <si>
    <t>2. BLOCK INFORMATION</t>
  </si>
  <si>
    <r>
      <t xml:space="preserve">Use the table below to input the key information relating to where you will be operating commercial horticulture activities </t>
    </r>
    <r>
      <rPr>
        <b/>
        <sz val="12"/>
        <rFont val="Avenir Next LT Pro"/>
        <family val="2"/>
        <scheme val="minor"/>
      </rPr>
      <t>for the next 12 months.</t>
    </r>
    <r>
      <rPr>
        <sz val="12"/>
        <rFont val="Avenir Next LT Pro"/>
        <family val="2"/>
        <scheme val="minor"/>
      </rPr>
      <t xml:space="preserve"> Refer to Section 4 in the Nutrient Management Code of Practice for risk assessments.</t>
    </r>
    <r>
      <rPr>
        <b/>
        <sz val="12"/>
        <rFont val="Avenir Next LT Pro"/>
        <family val="2"/>
        <scheme val="minor"/>
      </rPr>
      <t xml:space="preserve">
</t>
    </r>
    <r>
      <rPr>
        <sz val="12"/>
        <rFont val="Avenir Next LT Pro"/>
        <family val="2"/>
        <scheme val="minor"/>
      </rPr>
      <t>This information will be used for assessing risk of uncontrolled nutrient losses, and planning and implementing practices to manage that risk.
There is space for 100 blocks. If you require more rows, then it would be advised to use multiple workbooks per enterprise for example, to more easily manage your data.</t>
    </r>
  </si>
  <si>
    <t>No.</t>
  </si>
  <si>
    <t>Block ID</t>
  </si>
  <si>
    <t>Crop(s)</t>
  </si>
  <si>
    <t>Owned/leased</t>
  </si>
  <si>
    <r>
      <t>Productive area</t>
    </r>
    <r>
      <rPr>
        <sz val="12"/>
        <color theme="3"/>
        <rFont val="Avenir Next LT Pro"/>
        <family val="2"/>
        <scheme val="minor"/>
      </rPr>
      <t xml:space="preserve"> (ha)</t>
    </r>
  </si>
  <si>
    <r>
      <t>Annual rainfall</t>
    </r>
    <r>
      <rPr>
        <sz val="12"/>
        <color theme="3"/>
        <rFont val="Avenir Next LT Pro"/>
        <family val="2"/>
        <scheme val="minor"/>
      </rPr>
      <t xml:space="preserve"> (mm)</t>
    </r>
  </si>
  <si>
    <r>
      <t>Soil Profile Available Water</t>
    </r>
    <r>
      <rPr>
        <sz val="12"/>
        <color theme="3"/>
        <rFont val="Avenir Next LT Pro"/>
        <family val="2"/>
        <scheme val="minor"/>
      </rPr>
      <t xml:space="preserve"> (mm)</t>
    </r>
  </si>
  <si>
    <t>3. RISK ASSESSMENTS</t>
  </si>
  <si>
    <r>
      <t xml:space="preserve">Refer to </t>
    </r>
    <r>
      <rPr>
        <b/>
        <sz val="12"/>
        <rFont val="Avenir Next LT Pro"/>
        <family val="2"/>
        <scheme val="major"/>
      </rPr>
      <t>Section 4</t>
    </r>
    <r>
      <rPr>
        <sz val="12"/>
        <rFont val="Avenir Next LT Pro"/>
        <family val="2"/>
        <scheme val="major"/>
      </rPr>
      <t xml:space="preserve"> in the Nutrient Management Code of Practice (COP) for the risk assessments of uncontrolled nitrogen loss and phosphorus loss from erosion.
Complete the tables below with results - Biophysical risk for nitrogen and the Land Management Groupings will be automatically calculated for you.
A summary of which blocks are assigned to each LMG will be generated in the right-hand table.</t>
    </r>
  </si>
  <si>
    <t>Land Management Grouping summary</t>
  </si>
  <si>
    <t>NITROGEN</t>
  </si>
  <si>
    <t>PHOSPHORUS</t>
  </si>
  <si>
    <r>
      <t xml:space="preserve">Block ID
</t>
    </r>
    <r>
      <rPr>
        <i/>
        <sz val="10"/>
        <color theme="3"/>
        <rFont val="Avenir Next LT Pro"/>
        <family val="2"/>
        <scheme val="major"/>
      </rPr>
      <t>(linked to Blocks tab)</t>
    </r>
  </si>
  <si>
    <t>Area</t>
  </si>
  <si>
    <r>
      <rPr>
        <b/>
        <u/>
        <sz val="12"/>
        <color theme="3"/>
        <rFont val="Avenir Next LT Pro"/>
        <family val="2"/>
        <scheme val="major"/>
      </rPr>
      <t xml:space="preserve">Biophysical </t>
    </r>
    <r>
      <rPr>
        <b/>
        <sz val="12"/>
        <color theme="3"/>
        <rFont val="Avenir Next LT Pro"/>
        <family val="2"/>
        <scheme val="major"/>
      </rPr>
      <t xml:space="preserve">risk level
</t>
    </r>
    <r>
      <rPr>
        <i/>
        <sz val="10"/>
        <color theme="3"/>
        <rFont val="Avenir Next LT Pro"/>
        <family val="2"/>
        <scheme val="major"/>
      </rPr>
      <t>(calculated from information in Blocks tab)</t>
    </r>
  </si>
  <si>
    <r>
      <rPr>
        <b/>
        <u/>
        <sz val="12"/>
        <color theme="3"/>
        <rFont val="Avenir Next LT Pro"/>
        <family val="2"/>
        <scheme val="major"/>
      </rPr>
      <t>Nitrogen fertiliser</t>
    </r>
    <r>
      <rPr>
        <b/>
        <sz val="12"/>
        <color theme="3"/>
        <rFont val="Avenir Next LT Pro"/>
        <family val="2"/>
        <scheme val="major"/>
      </rPr>
      <t xml:space="preserve"> risk level
</t>
    </r>
    <r>
      <rPr>
        <i/>
        <sz val="10"/>
        <color theme="3"/>
        <rFont val="Avenir Next LT Pro"/>
        <family val="2"/>
        <scheme val="major"/>
      </rPr>
      <t>(Section 4.2 in COP)</t>
    </r>
  </si>
  <si>
    <t>Joined</t>
  </si>
  <si>
    <r>
      <t xml:space="preserve">Land Management Grouping
</t>
    </r>
    <r>
      <rPr>
        <sz val="12"/>
        <color theme="3"/>
        <rFont val="Avenir Next LT Pro"/>
        <family val="2"/>
        <scheme val="major"/>
      </rPr>
      <t xml:space="preserve">(for </t>
    </r>
    <r>
      <rPr>
        <b/>
        <u/>
        <sz val="12"/>
        <color theme="3"/>
        <rFont val="Avenir Next LT Pro"/>
        <family val="2"/>
        <scheme val="major"/>
      </rPr>
      <t>N</t>
    </r>
    <r>
      <rPr>
        <sz val="12"/>
        <color theme="3"/>
        <rFont val="Avenir Next LT Pro"/>
        <family val="2"/>
        <scheme val="major"/>
      </rPr>
      <t xml:space="preserve"> practices)</t>
    </r>
  </si>
  <si>
    <r>
      <t xml:space="preserve">Biophysical risk level
</t>
    </r>
    <r>
      <rPr>
        <i/>
        <sz val="10"/>
        <color theme="3"/>
        <rFont val="Avenir Next LT Pro"/>
        <family val="2"/>
        <scheme val="major"/>
      </rPr>
      <t>(Section 4.3 in COP)</t>
    </r>
  </si>
  <si>
    <r>
      <t xml:space="preserve">Land Management Grouping
</t>
    </r>
    <r>
      <rPr>
        <sz val="12"/>
        <color theme="3"/>
        <rFont val="Avenir Next LT Pro"/>
        <family val="2"/>
        <scheme val="major"/>
      </rPr>
      <t xml:space="preserve">(for </t>
    </r>
    <r>
      <rPr>
        <b/>
        <u/>
        <sz val="12"/>
        <color theme="3"/>
        <rFont val="Avenir Next LT Pro"/>
        <family val="2"/>
        <scheme val="major"/>
      </rPr>
      <t>P</t>
    </r>
    <r>
      <rPr>
        <sz val="12"/>
        <color theme="3"/>
        <rFont val="Avenir Next LT Pro"/>
        <family val="2"/>
        <scheme val="major"/>
      </rPr>
      <t xml:space="preserve"> practices)</t>
    </r>
  </si>
  <si>
    <t>4a. LAND MANAGEMENT GROUPING 1 - PRACTICES</t>
  </si>
  <si>
    <r>
      <t xml:space="preserve">Each Land Management Grouping (LMG) has a set of minimum and additional practices for growers to implement. Practices for mitigating P loss are provided in tab 4d LMGs for P.
The blocks assigned to LMG 1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</si>
  <si>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r>
      <rPr>
        <b/>
        <sz val="14"/>
        <color theme="1"/>
        <rFont val="Avenir Next LT Pro"/>
        <family val="2"/>
        <scheme val="minor"/>
      </rPr>
      <t>Minimum</t>
    </r>
    <r>
      <rPr>
        <sz val="14"/>
        <color theme="1"/>
        <rFont val="Avenir Next LT Pro"/>
        <family val="2"/>
        <scheme val="minor"/>
      </rPr>
      <t xml:space="preserve"> practices achieved</t>
    </r>
  </si>
  <si>
    <r>
      <rPr>
        <b/>
        <sz val="14"/>
        <color theme="1"/>
        <rFont val="Avenir Next LT Pro"/>
        <family val="2"/>
        <scheme val="minor"/>
      </rPr>
      <t>Additional</t>
    </r>
    <r>
      <rPr>
        <sz val="14"/>
        <color theme="1"/>
        <rFont val="Avenir Next LT Pro"/>
        <family val="2"/>
        <scheme val="minor"/>
      </rPr>
      <t xml:space="preserve"> practices achieved</t>
    </r>
  </si>
  <si>
    <t>Blocks</t>
  </si>
  <si>
    <t>Practices to reduce the risk of uncontrolled nutrient loss</t>
  </si>
  <si>
    <t>LMG 1 blocks
NITROGEN</t>
  </si>
  <si>
    <t>CoP reference</t>
  </si>
  <si>
    <t>Management practices</t>
  </si>
  <si>
    <t>Minimum or additional</t>
  </si>
  <si>
    <t>Yes/Partial/No</t>
  </si>
  <si>
    <t>Action to be completed + frequency</t>
  </si>
  <si>
    <t>Expected date
of completion</t>
  </si>
  <si>
    <t>Actual date
of completion</t>
  </si>
  <si>
    <t>Evidence</t>
  </si>
  <si>
    <t>Review date</t>
  </si>
  <si>
    <r>
      <t xml:space="preserve">Comments
</t>
    </r>
    <r>
      <rPr>
        <i/>
        <sz val="12"/>
        <color theme="3"/>
        <rFont val="Avenir Next LT Pro"/>
        <family val="2"/>
        <scheme val="minor"/>
      </rPr>
      <t>(justification if N/A)</t>
    </r>
  </si>
  <si>
    <t>Nutrient Management Plan prepared</t>
  </si>
  <si>
    <t>Minimum</t>
  </si>
  <si>
    <t>Nutrient Management Plan is updated and reviewed annually</t>
  </si>
  <si>
    <t>5.4.1</t>
  </si>
  <si>
    <t>Manage Fertiliser Handling, Transport, and Storage</t>
  </si>
  <si>
    <t>5.4.2</t>
  </si>
  <si>
    <t>Calibrate fertiliser spreader equipment annually</t>
  </si>
  <si>
    <t>5.4.3</t>
  </si>
  <si>
    <t>Maintain irrigation systems</t>
  </si>
  <si>
    <t>5.4.4</t>
  </si>
  <si>
    <t>Fertiliser spreading operators are trained and competent</t>
  </si>
  <si>
    <t>5.4.5</t>
  </si>
  <si>
    <t>Implement erosion and sediment controls (for P loss risk)</t>
  </si>
  <si>
    <t>5.4.6</t>
  </si>
  <si>
    <t>Use border controls near waterways</t>
  </si>
  <si>
    <t>5.5.1</t>
  </si>
  <si>
    <t>Prepare crop nutrient budgets</t>
  </si>
  <si>
    <t>Additional</t>
  </si>
  <si>
    <t>5.5.2</t>
  </si>
  <si>
    <t>Plan nutrient rates and timing based on crop needs - fertiliser recommendations</t>
  </si>
  <si>
    <t>5.5.3.1</t>
  </si>
  <si>
    <t>Test soil fertility annually for 3 years, then every 3 years (leaf/tissue testing if needed)</t>
  </si>
  <si>
    <t>5.5.3.8</t>
  </si>
  <si>
    <t>Representative soil sampling</t>
  </si>
  <si>
    <t>5.5.7</t>
  </si>
  <si>
    <t>Use well granulated fertilisers for ground application to minimise off-target drift</t>
  </si>
  <si>
    <t>5.6.1</t>
  </si>
  <si>
    <t>Assess soil type, structure, drainage, and profile</t>
  </si>
  <si>
    <t>5.6.5</t>
  </si>
  <si>
    <t>Minimise fallow periods</t>
  </si>
  <si>
    <t>5.6.6</t>
  </si>
  <si>
    <t>Use cover crops to improve soil health</t>
  </si>
  <si>
    <t>5.5.4</t>
  </si>
  <si>
    <t>Use split fertiliser applications</t>
  </si>
  <si>
    <t>5.6.7</t>
  </si>
  <si>
    <t>Budget and monitor soil moisture</t>
  </si>
  <si>
    <t>5.5.3.2</t>
  </si>
  <si>
    <t>Representative soil testing for mineral N to inform nutrient budgets (leaf/tissue testing if needed)</t>
  </si>
  <si>
    <t>Representative soil testing for mineral N at the beginning and end of each crop to inform nutrient budgets (leaf/tissue testing if needed)</t>
  </si>
  <si>
    <t>5.5.3.4</t>
  </si>
  <si>
    <t>Test soil annually for PMN for 3 years, then every 5 years</t>
  </si>
  <si>
    <t>5.5.6</t>
  </si>
  <si>
    <t>Use GPS-based or targeted application methods</t>
  </si>
  <si>
    <t>5.4.7</t>
  </si>
  <si>
    <t>Implement controlled traffic farming (CTF)</t>
  </si>
  <si>
    <t>5.4.8</t>
  </si>
  <si>
    <t>Adopt new cultivation and planting technologies</t>
  </si>
  <si>
    <t>5.4.9</t>
  </si>
  <si>
    <t>Retire or manage marginal land</t>
  </si>
  <si>
    <t>5.4.10</t>
  </si>
  <si>
    <t>Construct treatment wetlands or protect existing wetlands</t>
  </si>
  <si>
    <t>5.5.3.3</t>
  </si>
  <si>
    <t>Nitrate Quick Test</t>
  </si>
  <si>
    <t>5.5.3.5</t>
  </si>
  <si>
    <t>Annual testing if nutrient imbalance is detected</t>
  </si>
  <si>
    <t>5.5.3.7</t>
  </si>
  <si>
    <t>Leaf/tissue testing</t>
  </si>
  <si>
    <t>5.5.3.9</t>
  </si>
  <si>
    <t>Document soil sampling protocol</t>
  </si>
  <si>
    <t>5.5.5</t>
  </si>
  <si>
    <t>Use enhanced fertiliser products</t>
  </si>
  <si>
    <t>5.6.2</t>
  </si>
  <si>
    <t>Maintain soil pH at crop-optimal levels</t>
  </si>
  <si>
    <t>5.6.3</t>
  </si>
  <si>
    <t>Assess and manage soil compaction</t>
  </si>
  <si>
    <t>5.6.4</t>
  </si>
  <si>
    <t xml:space="preserve">Minimise tillage </t>
  </si>
  <si>
    <t>5.6.8</t>
  </si>
  <si>
    <t>Monitor soil organic matter</t>
  </si>
  <si>
    <t>5.6.9</t>
  </si>
  <si>
    <t>Monitor soil biology</t>
  </si>
  <si>
    <t>5.6.10</t>
  </si>
  <si>
    <t>Use catch crops</t>
  </si>
  <si>
    <t>4b. LAND MANAGEMENT GROUPING 2 - PRACTICES</t>
  </si>
  <si>
    <r>
      <t xml:space="preserve">Each Land Management Grouping (LMG) has a set of minimum and additional practices for growers to implement. Practices for mitigating P loss are provided in tab 4d LMGs for P.
The blocks assigned to LMG 2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 and 25%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</si>
  <si>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LMG 2 blocks
NITROGEN</t>
  </si>
  <si>
    <t>4c. LAND MANAGEMENT GROUPING 3 - PRACTICES</t>
  </si>
  <si>
    <r>
      <t xml:space="preserve">Each Land Management Grouping (LMG) has a set of minimum and additional practices for growers to implement. Practices for mitigating P loss are provided in tab 4d LMGs for P.
The blocks assigned to LMG 3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t>
    </r>
    <r>
      <rPr>
        <b/>
        <sz val="12"/>
        <color theme="1"/>
        <rFont val="Avenir Next LT Pro"/>
        <family val="2"/>
        <scheme val="minor"/>
      </rPr>
      <t xml:space="preserve"> Growers must work towards achieving 100% of Minimum practices and 50%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</si>
  <si>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LMG 3 blocks
NITROGEN</t>
  </si>
  <si>
    <t>4d. PRACTICES FOR P LOSS</t>
  </si>
  <si>
    <r>
      <t xml:space="preserve">Land Management Grouping (LMG) for uncontrolled phosphorus loss - based on erosion risk (see Section 4.3).
Three tables are provided below for LMG 1, 2 &amp; 3. Complete each table for each block assigned to each LMG, which is based on the risk assessment results (see Section 4.3).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Erosion &amp; Sediment Control Code of Practice</t>
    </r>
  </si>
  <si>
    <r>
      <t xml:space="preserve">LMG 1 - Practices for </t>
    </r>
    <r>
      <rPr>
        <b/>
        <sz val="14"/>
        <color theme="4"/>
        <rFont val="Avenir Next LT Pro"/>
        <family val="2"/>
        <scheme val="minor"/>
      </rPr>
      <t>Very Low / Green</t>
    </r>
    <r>
      <rPr>
        <b/>
        <sz val="14"/>
        <color theme="3"/>
        <rFont val="Avenir Next LT Pro"/>
        <family val="2"/>
        <scheme val="minor"/>
      </rPr>
      <t xml:space="preserve"> blocks</t>
    </r>
  </si>
  <si>
    <t>Category</t>
  </si>
  <si>
    <t>Minimise water entering the block</t>
  </si>
  <si>
    <t>Intercept overland flow from catchments above with the use of interception drains, diversion bunding, culverts, and benched headlands</t>
  </si>
  <si>
    <t>All access ways should be raised</t>
  </si>
  <si>
    <t>Erosion control</t>
  </si>
  <si>
    <t>Maintain good ground cover with long dense vegetation or coarse mulch. Increase infiltration through higher soil organic matter and mechanical aeration.</t>
  </si>
  <si>
    <t>Level the ground to reduce channelised flow.</t>
  </si>
  <si>
    <t>Use cover crops where possible in your operation to avoid bare/fallow soil, especially during winter.</t>
  </si>
  <si>
    <t xml:space="preserve">Grassed swales are installed where appropriate. </t>
  </si>
  <si>
    <t>Follow Code of Practice described practices for cultivation, harvest and postharvest block management.</t>
  </si>
  <si>
    <t>Where appropriate use wheel track ripping or wheel track dyking to increase infiltration on compacted wheel tracks (excluding spray tracks).</t>
  </si>
  <si>
    <t>Consider reducing row length to &lt; 200 m. Alternatively, install contour drains, or sow in row cross contour vegetative strips.</t>
  </si>
  <si>
    <t>Sediment control</t>
  </si>
  <si>
    <t xml:space="preserve">Install and maintain vegetated buffer strips at the edges of your block or orchard to intercept runoff water. </t>
  </si>
  <si>
    <t xml:space="preserve">Where appropriate install vegetated buffer strips – special attention needs to be paid to minimising channelised flow. Consider using decanting earth bunds or Sediment Retention Ponds to prevent uncontrolled runoff water escaping the block. </t>
  </si>
  <si>
    <t xml:space="preserve">Construct Decanting Earth Bunds or Sediment Retention Ponds (SRPs). Where erosion rates are greater than 7 t/ha, vegetated buffer strips may become overwhelmed or have considerable channelised flow, making them ineffective. </t>
  </si>
  <si>
    <r>
      <t xml:space="preserve">LMG 2 - Practices for </t>
    </r>
    <r>
      <rPr>
        <b/>
        <sz val="14"/>
        <color theme="8"/>
        <rFont val="Avenir Next LT Pro"/>
        <family val="2"/>
        <scheme val="minor"/>
      </rPr>
      <t>Amber</t>
    </r>
    <r>
      <rPr>
        <b/>
        <sz val="14"/>
        <color theme="3"/>
        <rFont val="Avenir Next LT Pro"/>
        <family val="2"/>
        <scheme val="minor"/>
      </rPr>
      <t xml:space="preserve"> blocks</t>
    </r>
  </si>
  <si>
    <r>
      <t xml:space="preserve">LMG 3 - Practices for </t>
    </r>
    <r>
      <rPr>
        <b/>
        <sz val="14"/>
        <color rgb="FFC00000"/>
        <rFont val="Avenir Next LT Pro"/>
        <family val="2"/>
        <scheme val="minor"/>
      </rPr>
      <t xml:space="preserve">Red </t>
    </r>
    <r>
      <rPr>
        <b/>
        <sz val="14"/>
        <color theme="3"/>
        <rFont val="Avenir Next LT Pro"/>
        <family val="2"/>
        <scheme val="minor"/>
      </rPr>
      <t>blocks</t>
    </r>
  </si>
  <si>
    <t>5. ACTION PLAN</t>
  </si>
  <si>
    <t>The table below can be used to record your actions within your nutrient management plan that are not covered by the practices listed in the LMG tables (e.g. actions that may contribute to your goals). Links to each LMG table are provided at the top to avoid double entry into this table.</t>
  </si>
  <si>
    <t>LMG 1 actions</t>
  </si>
  <si>
    <t>LMG 2 actions</t>
  </si>
  <si>
    <t>LMG 3 actions</t>
  </si>
  <si>
    <t>LMG actions for P loss</t>
  </si>
  <si>
    <t>COP reference / category / management area</t>
  </si>
  <si>
    <t>Expected date of completion</t>
  </si>
  <si>
    <t>Actual date of completion</t>
  </si>
  <si>
    <t>Comments</t>
  </si>
  <si>
    <t>1.2 Blocks</t>
  </si>
  <si>
    <t>Lookup biophysical risk</t>
  </si>
  <si>
    <t>Owned</t>
  </si>
  <si>
    <t>&lt;1,000Low (&lt; 60)</t>
  </si>
  <si>
    <t>AMBER</t>
  </si>
  <si>
    <t>Leased</t>
  </si>
  <si>
    <t>&lt;1,000Moderate (61-150)</t>
  </si>
  <si>
    <t>GREEN</t>
  </si>
  <si>
    <t>&lt;1,000High (&gt; 150)</t>
  </si>
  <si>
    <t>VERY LOW</t>
  </si>
  <si>
    <t>1,000 - 1,300Low (&lt; 60)</t>
  </si>
  <si>
    <t>RED</t>
  </si>
  <si>
    <t>1,000 - 1,300Moderate (61-150)</t>
  </si>
  <si>
    <t>1,000 - 1,300High (&gt; 150)</t>
  </si>
  <si>
    <t>1,300 - 1,600Low (&lt; 60)</t>
  </si>
  <si>
    <t>1,300 - 1,600Moderate (61-150)</t>
  </si>
  <si>
    <t>Lookup N risk</t>
  </si>
  <si>
    <t>LMG</t>
  </si>
  <si>
    <t>1,300 - 1,600High (&gt; 150)</t>
  </si>
  <si>
    <t>REDRED</t>
  </si>
  <si>
    <t>&gt; 1,600Low (&lt; 60)</t>
  </si>
  <si>
    <t>REDAMBER</t>
  </si>
  <si>
    <t>&gt; 1,600Moderate (61-150)</t>
  </si>
  <si>
    <t>REDGREEN</t>
  </si>
  <si>
    <t>&gt; 1,600High (&gt; 150)</t>
  </si>
  <si>
    <t>AMBERRED</t>
  </si>
  <si>
    <t>AMBERAMBER</t>
  </si>
  <si>
    <t>AMBERGREEN</t>
  </si>
  <si>
    <t>GREENGREEN</t>
  </si>
  <si>
    <t>GREENAMBER</t>
  </si>
  <si>
    <t>GREENRED</t>
  </si>
  <si>
    <t>YES</t>
  </si>
  <si>
    <t>PARTIAL</t>
  </si>
  <si>
    <t>NO</t>
  </si>
  <si>
    <t>N/A</t>
  </si>
  <si>
    <t>Existing action</t>
  </si>
  <si>
    <t>New action</t>
  </si>
  <si>
    <t>&lt;1,000</t>
  </si>
  <si>
    <t>1,000 - 1,300</t>
  </si>
  <si>
    <t>1,300 - 1,600</t>
  </si>
  <si>
    <t>&gt; 1,600</t>
  </si>
  <si>
    <t>High (&gt; 150)</t>
  </si>
  <si>
    <t>Moderate (61-150)</t>
  </si>
  <si>
    <t>Low (&lt;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</si>
</sst>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Avenir Next LT Pro"/>
      <family val="2"/>
      <scheme val="minor"/>
    </font>
    <font>
      <sz val="12"/>
      <color theme="1"/>
      <name val="Avenir Next LT Pro"/>
      <family val="2"/>
      <scheme val="minor"/>
    </font>
    <font>
      <b/>
      <sz val="20"/>
      <color theme="1"/>
      <name val="Avenir Next LT Pro"/>
      <family val="2"/>
      <scheme val="major"/>
    </font>
    <font>
      <sz val="11"/>
      <color theme="1"/>
      <name val="Avenir Next LT Pro"/>
      <family val="2"/>
      <scheme val="major"/>
    </font>
    <font>
      <i/>
      <sz val="11"/>
      <color theme="1"/>
      <name val="Avenir Next LT Pro"/>
      <family val="2"/>
      <scheme val="major"/>
    </font>
    <font>
      <sz val="12"/>
      <color theme="1"/>
      <name val="Avenir Next LT Pro"/>
      <family val="2"/>
      <scheme val="major"/>
    </font>
    <font>
      <sz val="14"/>
      <color theme="1"/>
      <name val="Avenir Next LT Pro"/>
      <family val="2"/>
      <scheme val="major"/>
    </font>
    <font>
      <u/>
      <sz val="11"/>
      <color theme="10"/>
      <name val="Avenir Next LT Pro"/>
      <family val="2"/>
      <scheme val="minor"/>
    </font>
    <font>
      <sz val="11"/>
      <color theme="1"/>
      <name val="Avenir Next LT Pro"/>
      <family val="2"/>
      <scheme val="minor"/>
    </font>
    <font>
      <sz val="26"/>
      <color theme="1"/>
      <name val="Aptos Black"/>
      <family val="2"/>
    </font>
    <font>
      <b/>
      <sz val="12"/>
      <color rgb="FF4E6976"/>
      <name val="Avenir Next LT Pro"/>
      <family val="2"/>
      <scheme val="minor"/>
    </font>
    <font>
      <sz val="12"/>
      <color theme="1"/>
      <name val="Lato"/>
      <family val="2"/>
    </font>
    <font>
      <sz val="11"/>
      <color theme="1"/>
      <name val="Lato"/>
      <family val="2"/>
    </font>
    <font>
      <b/>
      <sz val="11"/>
      <color theme="1"/>
      <name val="Avenir Next LT Pro"/>
      <family val="2"/>
      <scheme val="minor"/>
    </font>
    <font>
      <sz val="8"/>
      <name val="Avenir Next LT Pro"/>
      <family val="2"/>
      <scheme val="minor"/>
    </font>
    <font>
      <b/>
      <sz val="11"/>
      <color theme="3"/>
      <name val="Avenir Next LT Pro"/>
      <family val="2"/>
      <scheme val="minor"/>
    </font>
    <font>
      <b/>
      <sz val="12"/>
      <color theme="1"/>
      <name val="Avenir Next LT Pro"/>
      <family val="2"/>
      <scheme val="minor"/>
    </font>
    <font>
      <sz val="26"/>
      <color theme="4"/>
      <name val="Aptos Black"/>
      <family val="2"/>
    </font>
    <font>
      <b/>
      <sz val="14"/>
      <color rgb="FF4E6976"/>
      <name val="Avenir Next LT Pro"/>
      <family val="2"/>
      <scheme val="major"/>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14"/>
      <color rgb="FF4E6976"/>
      <name val="Avenir Next LT Pro"/>
      <family val="2"/>
      <scheme val="minor"/>
    </font>
    <font>
      <i/>
      <sz val="11"/>
      <color theme="3"/>
      <name val="Avenir Next LT Pro"/>
      <family val="2"/>
      <scheme val="minor"/>
    </font>
    <font>
      <sz val="11"/>
      <color theme="3"/>
      <name val="Avenir Next LT Pro"/>
      <family val="2"/>
      <scheme val="minor"/>
    </font>
    <font>
      <b/>
      <sz val="26"/>
      <color theme="4"/>
      <name val="Avenir Next LT Pro"/>
      <family val="2"/>
      <scheme val="major"/>
    </font>
    <font>
      <sz val="12"/>
      <name val="Avenir Next LT Pro"/>
      <family val="2"/>
      <scheme val="major"/>
    </font>
    <font>
      <b/>
      <sz val="20"/>
      <color theme="1"/>
      <name val="Avenir Next LT Pro"/>
      <family val="2"/>
      <scheme val="minor"/>
    </font>
    <font>
      <sz val="10"/>
      <color theme="1"/>
      <name val="Avenir Next LT Pro"/>
      <family val="2"/>
      <scheme val="minor"/>
    </font>
    <font>
      <sz val="20"/>
      <color theme="1"/>
      <name val="Avenir Next LT Pro"/>
      <family val="2"/>
      <scheme val="minor"/>
    </font>
    <font>
      <sz val="12"/>
      <color theme="3"/>
      <name val="Avenir Next LT Pro"/>
      <family val="2"/>
      <scheme val="minor"/>
    </font>
    <font>
      <b/>
      <sz val="26"/>
      <color theme="1"/>
      <name val="Aptos Black"/>
      <family val="2"/>
    </font>
    <font>
      <sz val="14"/>
      <color theme="3"/>
      <name val="Avenir Next LT Pro"/>
      <family val="2"/>
      <scheme val="major"/>
    </font>
    <font>
      <i/>
      <sz val="10"/>
      <color theme="3"/>
      <name val="Avenir Next LT Pro"/>
      <family val="2"/>
      <scheme val="major"/>
    </font>
    <font>
      <b/>
      <u/>
      <sz val="12"/>
      <color theme="3"/>
      <name val="Avenir Next LT Pro"/>
      <family val="2"/>
      <scheme val="major"/>
    </font>
    <font>
      <sz val="14"/>
      <color theme="1"/>
      <name val="Avenir Next LT Pro"/>
      <family val="2"/>
      <scheme val="minor"/>
    </font>
    <font>
      <b/>
      <sz val="14"/>
      <color theme="1"/>
      <name val="Avenir Next LT Pro"/>
      <family val="2"/>
      <scheme val="minor"/>
    </font>
    <font>
      <b/>
      <sz val="18"/>
      <color theme="1"/>
      <name val="Avenir Next LT Pro"/>
      <family val="2"/>
      <scheme val="minor"/>
    </font>
    <font>
      <b/>
      <u/>
      <sz val="11"/>
      <color theme="3"/>
      <name val="Avenir Next LT Pro"/>
      <family val="2"/>
      <scheme val="minor"/>
    </font>
    <font>
      <sz val="10"/>
      <color theme="1"/>
      <name val="Avenir Next LT Pro"/>
      <family val="2"/>
      <scheme val="major"/>
    </font>
    <font>
      <sz val="10"/>
      <name val="Avenir Next LT Pro"/>
      <family val="2"/>
      <scheme val="minor"/>
    </font>
    <font>
      <sz val="12"/>
      <name val="Avenir Next LT Pro"/>
      <family val="2"/>
      <scheme val="minor"/>
    </font>
    <font>
      <b/>
      <sz val="12"/>
      <name val="Avenir Next LT Pro"/>
      <family val="2"/>
      <scheme val="minor"/>
    </font>
    <font>
      <sz val="11"/>
      <name val="Avenir Next LT Pro"/>
      <family val="2"/>
      <scheme val="minor"/>
    </font>
    <font>
      <b/>
      <sz val="20"/>
      <color rgb="FFFF0000"/>
      <name val="Avenir Next LT Pro"/>
      <family val="2"/>
      <scheme val="minor"/>
    </font>
    <font>
      <b/>
      <sz val="14"/>
      <color theme="4"/>
      <name val="Avenir Next LT Pro"/>
      <family val="2"/>
      <scheme val="minor"/>
    </font>
    <font>
      <b/>
      <sz val="14"/>
      <color theme="8"/>
      <name val="Avenir Next LT Pro"/>
      <family val="2"/>
      <scheme val="minor"/>
    </font>
    <font>
      <b/>
      <sz val="14"/>
      <color rgb="FFC00000"/>
      <name val="Avenir Next LT Pro"/>
      <family val="2"/>
      <scheme val="minor"/>
    </font>
    <font>
      <b/>
      <sz val="12"/>
      <name val="Avenir Next LT Pro"/>
      <family val="2"/>
      <scheme val="major"/>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s>
  <borders count="9">
    <border>
      <left/>
      <right/>
      <top/>
      <bottom/>
      <diagonal/>
    </border>
    <border>
      <left style="medium">
        <color rgb="FF4E6976"/>
      </left>
      <right style="medium">
        <color rgb="FF4E6976"/>
      </right>
      <top style="medium">
        <color rgb="FF4E6976"/>
      </top>
      <bottom style="medium">
        <color rgb="FF4E6976"/>
      </bottom>
      <diagonal/>
    </border>
    <border>
      <left/>
      <right/>
      <top/>
      <bottom style="thick">
        <color rgb="FF4E6976"/>
      </bottom>
      <diagonal/>
    </border>
    <border>
      <left style="medium">
        <color rgb="FF4E6976"/>
      </left>
      <right/>
      <top style="medium">
        <color rgb="FF4E6976"/>
      </top>
      <bottom style="medium">
        <color rgb="FF4E6976"/>
      </bottom>
      <diagonal/>
    </border>
    <border>
      <left style="medium">
        <color theme="3"/>
      </left>
      <right style="medium">
        <color theme="3"/>
      </right>
      <top style="medium">
        <color theme="3"/>
      </top>
      <bottom style="medium">
        <color theme="3"/>
      </bottom>
      <diagonal/>
    </border>
    <border>
      <left/>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s>
  <cellStyleXfs count="3">
    <xf numFmtId="0" fontId="0" fillId="0" borderId="0"/>
    <xf numFmtId="0" fontId="7" fillId="0" borderId="0" applyNumberFormat="0" applyFill="0" applyBorder="0" applyAlignment="0" applyProtection="0"/>
    <xf numFmtId="9" fontId="8" fillId="0" borderId="0" applyFont="0" applyFill="0" applyBorder="0" applyAlignment="0" applyProtection="0"/>
  </cellStyleXfs>
  <cellXfs count="149">
    <xf numFmtId="0" fontId="0" fillId="0" borderId="0" xfId="0"/>
    <xf numFmtId="0" fontId="0" fillId="0" borderId="0" xfId="0" applyAlignment="1">
      <alignment wrapText="1"/>
    </xf>
    <xf numFmtId="0" fontId="1" fillId="0" borderId="0" xfId="0" applyFont="1" applyAlignment="1">
      <alignment vertical="center"/>
    </xf>
    <xf numFmtId="0" fontId="3" fillId="0" borderId="0" xfId="0" applyFont="1"/>
    <xf numFmtId="0" fontId="3" fillId="0" borderId="0" xfId="0" applyFont="1" applyAlignment="1">
      <alignment horizontal="center"/>
    </xf>
    <xf numFmtId="0" fontId="6" fillId="0" borderId="0" xfId="0" applyFont="1" applyAlignment="1">
      <alignment vertical="center"/>
    </xf>
    <xf numFmtId="0" fontId="3" fillId="0" borderId="0" xfId="0" applyFont="1" applyAlignment="1">
      <alignment vertical="center"/>
    </xf>
    <xf numFmtId="0" fontId="3" fillId="2" borderId="0" xfId="0" applyFont="1" applyFill="1"/>
    <xf numFmtId="0" fontId="0" fillId="0" borderId="0" xfId="0" applyAlignment="1">
      <alignment horizontal="left"/>
    </xf>
    <xf numFmtId="0" fontId="0" fillId="0" borderId="0" xfId="0" applyAlignment="1">
      <alignment vertical="center"/>
    </xf>
    <xf numFmtId="0" fontId="0" fillId="0" borderId="0" xfId="0" applyAlignment="1">
      <alignment horizontal="center"/>
    </xf>
    <xf numFmtId="0" fontId="10" fillId="0" borderId="0" xfId="0" applyFont="1" applyAlignment="1">
      <alignment vertical="center"/>
    </xf>
    <xf numFmtId="0" fontId="0" fillId="0" borderId="0" xfId="0" applyAlignment="1">
      <alignment horizontal="center" wrapText="1"/>
    </xf>
    <xf numFmtId="0" fontId="12" fillId="0" borderId="0" xfId="0" applyFont="1"/>
    <xf numFmtId="0" fontId="1" fillId="0" borderId="0" xfId="0" applyFont="1"/>
    <xf numFmtId="0" fontId="12" fillId="0" borderId="0" xfId="0" applyFont="1" applyAlignment="1">
      <alignment vertical="center"/>
    </xf>
    <xf numFmtId="0" fontId="11" fillId="0" borderId="0" xfId="0" applyFont="1" applyAlignment="1">
      <alignment horizontal="left"/>
    </xf>
    <xf numFmtId="0" fontId="5" fillId="0" borderId="0" xfId="0" applyFont="1"/>
    <xf numFmtId="0" fontId="9" fillId="0" borderId="0" xfId="0" applyFont="1" applyAlignment="1">
      <alignment vertical="center"/>
    </xf>
    <xf numFmtId="0" fontId="13" fillId="0" borderId="0" xfId="0" applyFont="1"/>
    <xf numFmtId="0" fontId="3" fillId="0" borderId="0" xfId="0" applyFont="1" applyAlignment="1">
      <alignment horizontal="center" vertical="center"/>
    </xf>
    <xf numFmtId="0" fontId="38" fillId="0" borderId="0" xfId="0" applyFont="1" applyAlignment="1">
      <alignment vertical="center"/>
    </xf>
    <xf numFmtId="0" fontId="1" fillId="0" borderId="0" xfId="0" applyFont="1" applyAlignment="1" applyProtection="1">
      <alignment horizontal="left" vertical="center" wrapText="1"/>
      <protection hidden="1"/>
    </xf>
    <xf numFmtId="0" fontId="29" fillId="2" borderId="0" xfId="0" applyFont="1" applyFill="1" applyAlignment="1" applyProtection="1">
      <alignment horizontal="left" vertical="center"/>
      <protection hidden="1"/>
    </xf>
    <xf numFmtId="0" fontId="0" fillId="2" borderId="0" xfId="0" applyFill="1" applyProtection="1">
      <protection hidden="1"/>
    </xf>
    <xf numFmtId="0" fontId="15" fillId="4" borderId="4" xfId="0" applyFont="1" applyFill="1" applyBorder="1" applyAlignment="1" applyProtection="1">
      <alignment horizontal="left" vertical="center" wrapText="1" indent="1"/>
      <protection hidden="1"/>
    </xf>
    <xf numFmtId="0" fontId="31" fillId="4" borderId="4" xfId="0" applyFont="1" applyFill="1" applyBorder="1" applyAlignment="1" applyProtection="1">
      <alignment horizontal="left" vertical="center" wrapText="1" indent="4"/>
      <protection hidden="1"/>
    </xf>
    <xf numFmtId="0" fontId="0" fillId="2" borderId="0" xfId="0" applyFill="1" applyAlignment="1" applyProtection="1">
      <alignment vertical="center"/>
      <protection hidden="1"/>
    </xf>
    <xf numFmtId="0" fontId="27" fillId="4" borderId="4" xfId="0" applyFont="1" applyFill="1" applyBorder="1" applyAlignment="1" applyProtection="1">
      <alignment horizontal="left" vertical="center"/>
      <protection hidden="1"/>
    </xf>
    <xf numFmtId="0" fontId="27" fillId="4" borderId="4" xfId="0" applyFont="1" applyFill="1" applyBorder="1" applyAlignment="1" applyProtection="1">
      <alignment vertical="center" wrapText="1"/>
      <protection hidden="1"/>
    </xf>
    <xf numFmtId="0" fontId="0" fillId="0" borderId="0" xfId="0" applyProtection="1">
      <protection hidden="1"/>
    </xf>
    <xf numFmtId="0" fontId="36" fillId="0" borderId="0" xfId="0" applyFont="1" applyAlignment="1" applyProtection="1">
      <alignment horizontal="left"/>
      <protection hidden="1"/>
    </xf>
    <xf numFmtId="0" fontId="34" fillId="0" borderId="0" xfId="0" applyFont="1" applyAlignment="1" applyProtection="1">
      <alignment horizontal="left"/>
      <protection hidden="1"/>
    </xf>
    <xf numFmtId="0" fontId="0" fillId="0" borderId="0" xfId="0" applyAlignment="1" applyProtection="1">
      <alignment horizontal="center"/>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vertical="top" wrapText="1"/>
      <protection hidden="1"/>
    </xf>
    <xf numFmtId="0" fontId="0" fillId="2" borderId="0" xfId="0" applyFill="1" applyAlignment="1" applyProtection="1">
      <alignment horizontal="center"/>
      <protection hidden="1"/>
    </xf>
    <xf numFmtId="0" fontId="15" fillId="8" borderId="4" xfId="0" applyFont="1" applyFill="1" applyBorder="1" applyAlignment="1" applyProtection="1">
      <alignment vertical="center"/>
      <protection hidden="1"/>
    </xf>
    <xf numFmtId="0" fontId="27" fillId="8" borderId="4" xfId="0" applyFont="1" applyFill="1" applyBorder="1" applyAlignment="1" applyProtection="1">
      <alignment horizontal="center" vertical="center"/>
      <protection hidden="1"/>
    </xf>
    <xf numFmtId="0" fontId="27" fillId="8" borderId="4" xfId="0" applyFont="1" applyFill="1" applyBorder="1" applyAlignment="1" applyProtection="1">
      <alignment horizontal="center" vertical="center" wrapText="1"/>
      <protection hidden="1"/>
    </xf>
    <xf numFmtId="0" fontId="0" fillId="2" borderId="4" xfId="0" applyFill="1" applyBorder="1" applyAlignment="1" applyProtection="1">
      <alignment vertical="center"/>
      <protection hidden="1"/>
    </xf>
    <xf numFmtId="0" fontId="0" fillId="2" borderId="4" xfId="0" applyFill="1" applyBorder="1" applyProtection="1">
      <protection hidden="1"/>
    </xf>
    <xf numFmtId="0" fontId="2" fillId="2" borderId="0" xfId="0" applyFont="1" applyFill="1" applyAlignment="1" applyProtection="1">
      <alignment horizontal="left"/>
      <protection hidden="1"/>
    </xf>
    <xf numFmtId="0" fontId="3" fillId="2" borderId="0" xfId="0" applyFont="1" applyFill="1" applyProtection="1">
      <protection hidden="1"/>
    </xf>
    <xf numFmtId="0" fontId="5" fillId="2" borderId="0" xfId="0" applyFont="1" applyFill="1" applyAlignment="1" applyProtection="1">
      <alignment wrapText="1"/>
      <protection hidden="1"/>
    </xf>
    <xf numFmtId="0" fontId="4" fillId="2" borderId="0" xfId="0" applyFont="1" applyFill="1" applyAlignment="1" applyProtection="1">
      <alignment horizontal="left" vertical="top" wrapText="1"/>
      <protection hidden="1"/>
    </xf>
    <xf numFmtId="0" fontId="4" fillId="2" borderId="0" xfId="0" applyFont="1" applyFill="1" applyAlignment="1" applyProtection="1">
      <alignment vertical="top" wrapText="1"/>
      <protection hidden="1"/>
    </xf>
    <xf numFmtId="0" fontId="18" fillId="2" borderId="0" xfId="0" applyFont="1" applyFill="1" applyProtection="1">
      <protection hidden="1"/>
    </xf>
    <xf numFmtId="0" fontId="39" fillId="8" borderId="1" xfId="0" applyFont="1" applyFill="1" applyBorder="1" applyAlignment="1" applyProtection="1">
      <alignment vertical="center"/>
      <protection hidden="1"/>
    </xf>
    <xf numFmtId="0" fontId="39" fillId="8" borderId="3" xfId="0" applyFont="1" applyFill="1" applyBorder="1" applyAlignment="1" applyProtection="1">
      <alignment vertical="center"/>
      <protection hidden="1"/>
    </xf>
    <xf numFmtId="0" fontId="6" fillId="2" borderId="0" xfId="0" applyFont="1" applyFill="1" applyAlignment="1" applyProtection="1">
      <alignment vertical="center"/>
      <protection hidden="1"/>
    </xf>
    <xf numFmtId="0" fontId="20" fillId="8" borderId="1" xfId="0" applyFont="1" applyFill="1" applyBorder="1" applyAlignment="1" applyProtection="1">
      <alignment vertical="center"/>
      <protection hidden="1"/>
    </xf>
    <xf numFmtId="0" fontId="21" fillId="8" borderId="1" xfId="0" applyFont="1" applyFill="1" applyBorder="1" applyAlignment="1" applyProtection="1">
      <alignment horizontal="center" vertical="center" wrapText="1"/>
      <protection hidden="1"/>
    </xf>
    <xf numFmtId="0" fontId="21" fillId="8" borderId="3" xfId="0" applyFont="1" applyFill="1" applyBorder="1" applyAlignment="1" applyProtection="1">
      <alignment horizontal="center" vertical="center"/>
      <protection hidden="1"/>
    </xf>
    <xf numFmtId="0" fontId="21" fillId="8" borderId="4" xfId="0" applyFont="1" applyFill="1" applyBorder="1" applyAlignment="1" applyProtection="1">
      <alignment horizontal="center" vertical="center" wrapText="1"/>
      <protection hidden="1"/>
    </xf>
    <xf numFmtId="0" fontId="3" fillId="2" borderId="0" xfId="0" applyFont="1" applyFill="1" applyAlignment="1" applyProtection="1">
      <alignment vertical="center"/>
      <protection hidden="1"/>
    </xf>
    <xf numFmtId="0" fontId="21" fillId="2" borderId="4" xfId="0" applyFont="1" applyFill="1" applyBorder="1" applyAlignment="1" applyProtection="1">
      <alignment horizontal="center" vertical="center" wrapText="1"/>
      <protection hidden="1"/>
    </xf>
    <xf numFmtId="0" fontId="3" fillId="2" borderId="1" xfId="0" applyFont="1" applyFill="1" applyBorder="1" applyAlignment="1" applyProtection="1">
      <alignment vertical="center"/>
      <protection hidden="1"/>
    </xf>
    <xf numFmtId="0" fontId="3" fillId="2" borderId="3" xfId="0" applyFont="1" applyFill="1" applyBorder="1" applyAlignment="1" applyProtection="1">
      <alignment horizontal="center" vertical="center"/>
      <protection hidden="1"/>
    </xf>
    <xf numFmtId="0" fontId="19" fillId="2" borderId="4"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3" fillId="0" borderId="0" xfId="0" applyFont="1" applyProtection="1">
      <protection hidden="1"/>
    </xf>
    <xf numFmtId="0" fontId="19" fillId="5" borderId="4" xfId="0" applyFont="1" applyFill="1" applyBorder="1" applyAlignment="1" applyProtection="1">
      <alignment horizontal="center" vertical="center"/>
      <protection locked="0"/>
    </xf>
    <xf numFmtId="0" fontId="46" fillId="8" borderId="4"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34" fillId="2" borderId="0" xfId="0" applyFont="1" applyFill="1" applyAlignment="1" applyProtection="1">
      <alignment horizontal="left"/>
      <protection hidden="1"/>
    </xf>
    <xf numFmtId="0" fontId="34" fillId="2" borderId="0" xfId="0" applyFont="1" applyFill="1" applyAlignment="1" applyProtection="1">
      <alignment horizontal="left" wrapText="1"/>
      <protection hidden="1"/>
    </xf>
    <xf numFmtId="0" fontId="34" fillId="2" borderId="0" xfId="0" applyFont="1" applyFill="1" applyAlignment="1" applyProtection="1">
      <alignment horizontal="center" wrapText="1"/>
      <protection hidden="1"/>
    </xf>
    <xf numFmtId="0" fontId="0" fillId="2" borderId="0" xfId="0" applyFill="1" applyAlignment="1" applyProtection="1">
      <alignment wrapText="1"/>
      <protection hidden="1"/>
    </xf>
    <xf numFmtId="0" fontId="25" fillId="2" borderId="0" xfId="0" applyFont="1" applyFill="1" applyAlignment="1" applyProtection="1">
      <alignment wrapText="1"/>
      <protection hidden="1"/>
    </xf>
    <xf numFmtId="9" fontId="44" fillId="8" borderId="0" xfId="2" applyFont="1" applyFill="1" applyAlignment="1" applyProtection="1">
      <alignment horizontal="left" vertical="center" wrapText="1" indent="2"/>
      <protection hidden="1"/>
    </xf>
    <xf numFmtId="0" fontId="0" fillId="8" borderId="0" xfId="0" applyFill="1" applyProtection="1">
      <protection hidden="1"/>
    </xf>
    <xf numFmtId="0" fontId="0" fillId="8" borderId="0" xfId="0" applyFill="1" applyAlignment="1" applyProtection="1">
      <alignment horizontal="left" vertical="top" wrapText="1"/>
      <protection hidden="1"/>
    </xf>
    <xf numFmtId="0" fontId="25" fillId="8" borderId="0" xfId="0" applyFont="1" applyFill="1" applyAlignment="1" applyProtection="1">
      <alignment wrapText="1"/>
      <protection hidden="1"/>
    </xf>
    <xf numFmtId="0" fontId="0" fillId="8" borderId="0" xfId="0" applyFill="1" applyAlignment="1" applyProtection="1">
      <alignment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6" fillId="0" borderId="0" xfId="0" applyFont="1" applyAlignment="1" applyProtection="1">
      <alignment horizontal="center"/>
      <protection hidden="1"/>
    </xf>
    <xf numFmtId="0" fontId="26" fillId="0" borderId="0" xfId="0" applyFont="1" applyProtection="1">
      <protection hidden="1"/>
    </xf>
    <xf numFmtId="0" fontId="29" fillId="0" borderId="0" xfId="0" applyFont="1" applyProtection="1">
      <protection hidden="1"/>
    </xf>
    <xf numFmtId="0" fontId="27" fillId="2" borderId="4" xfId="0" applyFont="1" applyFill="1" applyBorder="1" applyAlignment="1" applyProtection="1">
      <alignment horizontal="center" vertical="center" wrapText="1"/>
      <protection hidden="1"/>
    </xf>
    <xf numFmtId="0" fontId="10" fillId="2" borderId="0" xfId="0" applyFont="1" applyFill="1" applyAlignment="1" applyProtection="1">
      <alignment vertical="center"/>
      <protection hidden="1"/>
    </xf>
    <xf numFmtId="0" fontId="27" fillId="8" borderId="4" xfId="0" applyFont="1" applyFill="1" applyBorder="1" applyAlignment="1" applyProtection="1">
      <alignment vertical="center" wrapText="1"/>
      <protection hidden="1"/>
    </xf>
    <xf numFmtId="0" fontId="27" fillId="8" borderId="4" xfId="0" applyFont="1" applyFill="1" applyBorder="1" applyAlignment="1" applyProtection="1">
      <alignment horizontal="left" vertical="center" wrapText="1"/>
      <protection hidden="1"/>
    </xf>
    <xf numFmtId="0" fontId="0" fillId="8" borderId="4" xfId="0" applyFill="1" applyBorder="1" applyAlignment="1" applyProtection="1">
      <alignment horizontal="center" vertical="center"/>
      <protection hidden="1"/>
    </xf>
    <xf numFmtId="0" fontId="0" fillId="0" borderId="4" xfId="0" applyBorder="1" applyAlignment="1" applyProtection="1">
      <alignment horizontal="left" vertical="center" indent="1"/>
      <protection hidden="1"/>
    </xf>
    <xf numFmtId="0" fontId="0" fillId="0" borderId="4" xfId="0" applyBorder="1" applyAlignment="1" applyProtection="1">
      <alignment horizontal="left" vertical="center" wrapText="1" indent="1"/>
      <protection hidden="1"/>
    </xf>
    <xf numFmtId="0" fontId="0" fillId="6" borderId="4" xfId="0" applyFill="1" applyBorder="1" applyAlignment="1" applyProtection="1">
      <alignment horizontal="left" vertical="center" indent="1"/>
      <protection hidden="1"/>
    </xf>
    <xf numFmtId="0" fontId="0" fillId="6" borderId="4" xfId="0" applyFill="1" applyBorder="1" applyAlignment="1" applyProtection="1">
      <alignment horizontal="left" vertical="center" wrapText="1" indent="1"/>
      <protection hidden="1"/>
    </xf>
    <xf numFmtId="0" fontId="0" fillId="0" borderId="4" xfId="0" quotePrefix="1" applyBorder="1" applyAlignment="1" applyProtection="1">
      <alignment horizontal="left" vertical="center" indent="1"/>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0" fillId="5" borderId="4" xfId="0" applyFill="1" applyBorder="1" applyAlignment="1" applyProtection="1">
      <alignment horizontal="center" vertical="center" wrapText="1"/>
      <protection locked="0"/>
    </xf>
    <xf numFmtId="0" fontId="35" fillId="5" borderId="4" xfId="0" applyFont="1" applyFill="1" applyBorder="1" applyAlignment="1" applyProtection="1">
      <alignment horizontal="center" vertical="center" wrapText="1"/>
      <protection locked="0"/>
    </xf>
    <xf numFmtId="14" fontId="35" fillId="5" borderId="4" xfId="0" applyNumberFormat="1" applyFont="1" applyFill="1" applyBorder="1" applyAlignment="1" applyProtection="1">
      <alignment horizontal="center" vertical="center" wrapText="1"/>
      <protection locked="0"/>
    </xf>
    <xf numFmtId="0" fontId="31" fillId="0" borderId="0" xfId="0" applyFont="1" applyAlignment="1" applyProtection="1">
      <alignment horizontal="center"/>
      <protection hidden="1"/>
    </xf>
    <xf numFmtId="0" fontId="31" fillId="0" borderId="0" xfId="0" applyFont="1" applyProtection="1">
      <protection hidden="1"/>
    </xf>
    <xf numFmtId="0" fontId="31" fillId="0" borderId="0" xfId="0" applyFont="1" applyAlignment="1" applyProtection="1">
      <alignment wrapText="1"/>
      <protection hidden="1"/>
    </xf>
    <xf numFmtId="0" fontId="31" fillId="0" borderId="0" xfId="0" applyFont="1" applyAlignment="1" applyProtection="1">
      <alignment horizontal="center" wrapText="1"/>
      <protection hidden="1"/>
    </xf>
    <xf numFmtId="0" fontId="27" fillId="2" borderId="0" xfId="0" applyFont="1" applyFill="1" applyAlignment="1" applyProtection="1">
      <alignment vertical="center"/>
      <protection hidden="1"/>
    </xf>
    <xf numFmtId="0" fontId="0" fillId="2" borderId="4" xfId="0" applyFill="1" applyBorder="1" applyAlignment="1" applyProtection="1">
      <alignment horizontal="left" vertical="center" indent="1"/>
      <protection hidden="1"/>
    </xf>
    <xf numFmtId="0" fontId="0" fillId="2" borderId="4" xfId="0" applyFill="1" applyBorder="1" applyAlignment="1" applyProtection="1">
      <alignment horizontal="left" vertical="center" wrapText="1" indent="1"/>
      <protection hidden="1"/>
    </xf>
    <xf numFmtId="0" fontId="0" fillId="2" borderId="4" xfId="0" quotePrefix="1" applyFill="1" applyBorder="1" applyAlignment="1" applyProtection="1">
      <alignment horizontal="left" vertical="center" indent="1"/>
      <protection hidden="1"/>
    </xf>
    <xf numFmtId="0" fontId="17" fillId="0" borderId="0" xfId="0" applyFont="1" applyAlignment="1">
      <alignment vertical="center"/>
    </xf>
    <xf numFmtId="0" fontId="27" fillId="0" borderId="0" xfId="0" applyFont="1" applyAlignment="1" applyProtection="1">
      <alignment horizontal="center" vertical="center" wrapText="1"/>
      <protection hidden="1"/>
    </xf>
    <xf numFmtId="0" fontId="0" fillId="0" borderId="0" xfId="0" applyAlignment="1" applyProtection="1">
      <alignment horizontal="center" vertical="center"/>
      <protection hidden="1"/>
    </xf>
    <xf numFmtId="0" fontId="0" fillId="6" borderId="4" xfId="0" quotePrefix="1" applyFill="1" applyBorder="1" applyAlignment="1" applyProtection="1">
      <alignment horizontal="left" vertical="center" indent="1"/>
      <protection hidden="1"/>
    </xf>
    <xf numFmtId="0" fontId="26" fillId="0" borderId="0" xfId="0" applyFont="1" applyAlignment="1" applyProtection="1">
      <alignment vertical="center"/>
      <protection hidden="1"/>
    </xf>
    <xf numFmtId="0" fontId="36" fillId="2" borderId="0" xfId="0" applyFont="1" applyFill="1" applyAlignment="1" applyProtection="1">
      <alignment horizontal="left"/>
      <protection hidden="1"/>
    </xf>
    <xf numFmtId="0" fontId="15" fillId="2" borderId="0" xfId="0" applyFont="1" applyFill="1" applyProtection="1">
      <protection hidden="1"/>
    </xf>
    <xf numFmtId="0" fontId="15" fillId="4" borderId="4" xfId="0" applyFont="1" applyFill="1" applyBorder="1" applyAlignment="1" applyProtection="1">
      <alignment vertical="center" wrapText="1"/>
      <protection hidden="1"/>
    </xf>
    <xf numFmtId="0" fontId="27" fillId="4" borderId="4" xfId="0" applyFont="1" applyFill="1" applyBorder="1" applyAlignment="1" applyProtection="1">
      <alignment horizontal="center" vertical="center" wrapText="1"/>
      <protection hidden="1"/>
    </xf>
    <xf numFmtId="0" fontId="0" fillId="2" borderId="4" xfId="0" applyFill="1" applyBorder="1" applyAlignment="1" applyProtection="1">
      <alignment horizontal="center" vertical="center"/>
      <protection hidden="1"/>
    </xf>
    <xf numFmtId="14" fontId="47" fillId="4" borderId="4" xfId="0" applyNumberFormat="1" applyFont="1" applyFill="1" applyBorder="1" applyAlignment="1" applyProtection="1">
      <alignment horizontal="center" vertical="center" wrapText="1"/>
      <protection locked="0"/>
    </xf>
    <xf numFmtId="14" fontId="47" fillId="5" borderId="4" xfId="0" applyNumberFormat="1" applyFont="1" applyFill="1" applyBorder="1" applyAlignment="1" applyProtection="1">
      <alignment horizontal="center" vertical="center" wrapText="1"/>
      <protection locked="0"/>
    </xf>
    <xf numFmtId="0" fontId="50" fillId="2" borderId="0" xfId="0" applyFont="1" applyFill="1" applyAlignment="1" applyProtection="1">
      <alignment vertical="center"/>
      <protection hidden="1"/>
    </xf>
    <xf numFmtId="0" fontId="11" fillId="0" borderId="0" xfId="0" applyFont="1" applyAlignment="1">
      <alignment horizontal="left" vertical="center"/>
    </xf>
    <xf numFmtId="0" fontId="27" fillId="4" borderId="4" xfId="0" applyFont="1" applyFill="1" applyBorder="1" applyAlignment="1" applyProtection="1">
      <alignment horizontal="left" vertical="center" wrapText="1"/>
      <protection hidden="1"/>
    </xf>
    <xf numFmtId="0" fontId="47" fillId="4" borderId="4" xfId="1" applyNumberFormat="1"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wrapText="1"/>
      <protection locked="0"/>
    </xf>
    <xf numFmtId="0" fontId="47" fillId="5" borderId="4" xfId="1" applyNumberFormat="1" applyFont="1" applyFill="1" applyBorder="1" applyAlignment="1" applyProtection="1">
      <alignment horizontal="center" vertical="center" wrapText="1"/>
      <protection locked="0"/>
    </xf>
    <xf numFmtId="0" fontId="47" fillId="5" borderId="4" xfId="0" applyFont="1" applyFill="1" applyBorder="1" applyAlignment="1" applyProtection="1">
      <alignment horizontal="center" vertical="center" wrapText="1"/>
      <protection locked="0"/>
    </xf>
    <xf numFmtId="0" fontId="47" fillId="5" borderId="4" xfId="0" applyFont="1" applyFill="1" applyBorder="1" applyAlignment="1" applyProtection="1">
      <alignment horizontal="center"/>
      <protection locked="0"/>
    </xf>
    <xf numFmtId="0" fontId="49" fillId="2" borderId="0" xfId="0" applyFont="1" applyFill="1" applyAlignment="1" applyProtection="1">
      <alignment horizontal="left" vertical="center" wrapText="1"/>
      <protection hidden="1"/>
    </xf>
    <xf numFmtId="0" fontId="1" fillId="5" borderId="6"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wrapText="1"/>
      <protection locked="0"/>
    </xf>
    <xf numFmtId="0" fontId="24" fillId="7" borderId="0" xfId="0" applyFont="1" applyFill="1" applyAlignment="1" applyProtection="1">
      <alignment horizontal="left" vertical="center"/>
      <protection hidden="1"/>
    </xf>
    <xf numFmtId="0" fontId="30" fillId="4" borderId="4" xfId="0" applyFont="1" applyFill="1" applyBorder="1" applyAlignment="1" applyProtection="1">
      <alignment horizontal="left" vertical="center" wrapText="1" indent="1"/>
      <protection hidden="1"/>
    </xf>
    <xf numFmtId="0" fontId="26" fillId="2" borderId="5" xfId="0" applyFont="1" applyFill="1" applyBorder="1" applyAlignment="1" applyProtection="1">
      <alignment horizontal="left" vertical="center"/>
      <protection hidden="1"/>
    </xf>
    <xf numFmtId="0" fontId="1" fillId="2" borderId="0" xfId="0" applyFont="1" applyFill="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5" fillId="4" borderId="4" xfId="0" applyFont="1" applyFill="1" applyBorder="1" applyAlignment="1" applyProtection="1">
      <alignment horizontal="left" vertical="center" wrapText="1" indent="1"/>
      <protection hidden="1"/>
    </xf>
    <xf numFmtId="0" fontId="25" fillId="2" borderId="0" xfId="0" applyFont="1" applyFill="1" applyAlignment="1" applyProtection="1">
      <alignment horizontal="left" vertical="top" wrapText="1"/>
      <protection hidden="1"/>
    </xf>
    <xf numFmtId="0" fontId="0" fillId="5" borderId="4" xfId="0" quotePrefix="1" applyFill="1" applyBorder="1" applyAlignment="1" applyProtection="1">
      <alignment horizontal="left" vertical="center" wrapText="1" indent="1"/>
      <protection locked="0"/>
    </xf>
    <xf numFmtId="0" fontId="0" fillId="5" borderId="4" xfId="0" applyFill="1" applyBorder="1" applyAlignment="1" applyProtection="1">
      <alignment horizontal="left" vertical="center" wrapText="1" indent="1"/>
      <protection locked="0"/>
    </xf>
    <xf numFmtId="0" fontId="1" fillId="5" borderId="4" xfId="0" applyFont="1" applyFill="1" applyBorder="1" applyAlignment="1" applyProtection="1">
      <alignment horizontal="left" vertical="center" wrapText="1" indent="1"/>
      <protection locked="0"/>
    </xf>
    <xf numFmtId="14" fontId="1" fillId="5" borderId="4" xfId="0" applyNumberFormat="1" applyFont="1" applyFill="1" applyBorder="1" applyAlignment="1" applyProtection="1">
      <alignment horizontal="left" vertical="center" wrapText="1" indent="1"/>
      <protection locked="0"/>
    </xf>
    <xf numFmtId="0" fontId="48" fillId="2" borderId="0" xfId="0" applyFont="1" applyFill="1" applyAlignment="1" applyProtection="1">
      <alignment horizontal="left" vertical="center" wrapText="1"/>
      <protection hidden="1"/>
    </xf>
    <xf numFmtId="0" fontId="32" fillId="7" borderId="0" xfId="0" applyFont="1" applyFill="1" applyAlignment="1" applyProtection="1">
      <alignment horizontal="left" vertical="center"/>
      <protection hidden="1"/>
    </xf>
    <xf numFmtId="0" fontId="23" fillId="8" borderId="4" xfId="0" applyFont="1" applyFill="1" applyBorder="1" applyAlignment="1" applyProtection="1">
      <alignment horizontal="center" vertical="center"/>
      <protection hidden="1"/>
    </xf>
    <xf numFmtId="0" fontId="33"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42" fillId="8" borderId="0" xfId="0" applyFont="1" applyFill="1" applyAlignment="1" applyProtection="1">
      <alignment horizontal="right" vertical="center" wrapText="1"/>
      <protection hidden="1"/>
    </xf>
    <xf numFmtId="0" fontId="24" fillId="7" borderId="2" xfId="0" applyFont="1" applyFill="1" applyBorder="1" applyAlignment="1" applyProtection="1">
      <alignment horizontal="left" vertical="center"/>
      <protection hidden="1"/>
    </xf>
    <xf numFmtId="0" fontId="26" fillId="0" borderId="0" xfId="0" applyFont="1" applyAlignment="1" applyProtection="1">
      <alignment horizontal="center"/>
      <protection hidden="1"/>
    </xf>
    <xf numFmtId="0" fontId="45" fillId="2" borderId="0" xfId="1" applyFont="1" applyFill="1" applyBorder="1" applyAlignment="1" applyProtection="1">
      <alignment horizontal="left" vertical="center" wrapText="1" indent="2"/>
      <protection hidden="1"/>
    </xf>
    <xf numFmtId="0" fontId="23" fillId="2" borderId="0" xfId="0" applyFont="1" applyFill="1" applyAlignment="1" applyProtection="1">
      <protection hidden="1"/>
    </xf>
  </cellXfs>
  <cellStyles count="3">
    <cellStyle name="Hyperlink" xfId="1" builtinId="8"/>
    <cellStyle name="Normal" xfId="0" builtinId="0"/>
    <cellStyle name="Percent" xfId="2" builtinId="5"/>
  </cellStyles>
  <dxfs count="40">
    <dxf>
      <fill>
        <patternFill>
          <bgColor rgb="FFFFFFE5"/>
        </patternFill>
      </fill>
    </dxf>
    <dxf>
      <fill>
        <patternFill>
          <bgColor rgb="FFFFFFE5"/>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7FC241"/>
      </font>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color theme="0"/>
      </font>
      <fill>
        <patternFill>
          <bgColor theme="5" tint="-0.24994659260841701"/>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ill>
        <patternFill>
          <bgColor theme="2" tint="0.79998168889431442"/>
        </patternFill>
      </fill>
    </dxf>
    <dxf>
      <fill>
        <patternFill>
          <bgColor theme="2" tint="0.79998168889431442"/>
        </patternFill>
      </fill>
    </dxf>
  </dxfs>
  <tableStyles count="0" defaultTableStyle="TableStyleMedium2" defaultPivotStyle="PivotStyleLight16"/>
  <colors>
    <mruColors>
      <color rgb="FFFFFFE5"/>
      <color rgb="FF005455"/>
      <color rgb="FFE4EFEC"/>
      <color rgb="FF4E6976"/>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2"/>
    <pageSetUpPr fitToPage="1"/>
  </sheetPr>
  <dimension ref="B1:O22"/>
  <sheetViews>
    <sheetView showGridLines="0" tabSelected="1" zoomScaleNormal="100" zoomScalePageLayoutView="90" workbookViewId="0"/>
  </sheetViews>
  <sheetFormatPr defaultRowHeight="14.45"/>
  <cols>
    <col min="1" max="1" width="4.5546875" customWidth="1"/>
    <col min="2" max="2" width="30.88671875" customWidth="1"/>
    <col min="13" max="15" width="4.44140625" customWidth="1"/>
  </cols>
  <sheetData>
    <row r="1" spans="2:15" s="18" customFormat="1" ht="40.5" customHeight="1">
      <c r="B1" s="128" t="s">
        <v>0</v>
      </c>
      <c r="C1" s="128"/>
      <c r="D1" s="128"/>
      <c r="E1" s="128"/>
      <c r="F1" s="128"/>
      <c r="G1" s="128"/>
      <c r="H1" s="128"/>
      <c r="I1" s="128"/>
      <c r="J1" s="128"/>
      <c r="K1" s="128"/>
      <c r="L1" s="128"/>
      <c r="M1" s="128"/>
      <c r="N1" s="128"/>
      <c r="O1" s="128"/>
    </row>
    <row r="2" spans="2:15" ht="285" customHeight="1">
      <c r="B2" s="132" t="s">
        <v>1</v>
      </c>
      <c r="C2" s="132"/>
      <c r="D2" s="132"/>
      <c r="E2" s="132"/>
      <c r="F2" s="132"/>
      <c r="G2" s="132"/>
      <c r="H2" s="132"/>
      <c r="I2" s="132"/>
      <c r="J2" s="132"/>
      <c r="K2" s="132"/>
      <c r="L2" s="132"/>
      <c r="M2" s="132"/>
      <c r="N2" s="132"/>
      <c r="O2" s="132"/>
    </row>
    <row r="3" spans="2:15" ht="9.75" customHeight="1">
      <c r="B3" s="22"/>
      <c r="C3" s="22"/>
      <c r="D3" s="22"/>
      <c r="E3" s="22"/>
      <c r="F3" s="22"/>
      <c r="G3" s="22"/>
      <c r="H3" s="22"/>
      <c r="I3" s="22"/>
      <c r="J3" s="22"/>
      <c r="K3" s="22"/>
      <c r="L3" s="22"/>
      <c r="M3" s="22"/>
      <c r="N3" s="22"/>
      <c r="O3" s="22"/>
    </row>
    <row r="4" spans="2:15" ht="27" customHeight="1" thickBot="1">
      <c r="B4" s="130" t="s">
        <v>2</v>
      </c>
      <c r="C4" s="130"/>
      <c r="D4" s="130"/>
      <c r="E4" s="130"/>
      <c r="F4" s="130"/>
      <c r="G4" s="130"/>
      <c r="H4" s="130"/>
      <c r="I4" s="130"/>
      <c r="J4" s="130"/>
      <c r="K4" s="130"/>
      <c r="L4" s="130"/>
      <c r="M4" s="130"/>
      <c r="N4" s="130"/>
      <c r="O4" s="130"/>
    </row>
    <row r="5" spans="2:15" ht="10.15" customHeight="1" thickBot="1">
      <c r="B5" s="23"/>
      <c r="C5" s="23"/>
      <c r="D5" s="23"/>
      <c r="E5" s="23"/>
      <c r="F5" s="23"/>
      <c r="G5" s="23"/>
      <c r="H5" s="23"/>
      <c r="I5" s="23"/>
      <c r="J5" s="23"/>
      <c r="K5" s="23"/>
      <c r="L5" s="23"/>
      <c r="M5" s="24"/>
      <c r="N5" s="24"/>
      <c r="O5" s="24"/>
    </row>
    <row r="6" spans="2:15" ht="29.65" customHeight="1" thickBot="1">
      <c r="B6" s="25" t="s">
        <v>3</v>
      </c>
      <c r="C6" s="129" t="s">
        <v>4</v>
      </c>
      <c r="D6" s="129"/>
      <c r="E6" s="129"/>
      <c r="F6" s="129"/>
      <c r="G6" s="129"/>
      <c r="H6" s="129"/>
      <c r="I6" s="129"/>
      <c r="J6" s="129"/>
      <c r="K6" s="129"/>
      <c r="L6" s="129"/>
      <c r="M6" s="129"/>
      <c r="N6" s="129"/>
      <c r="O6" s="129"/>
    </row>
    <row r="7" spans="2:15" ht="29.65" customHeight="1" thickBot="1">
      <c r="B7" s="25" t="s">
        <v>5</v>
      </c>
      <c r="C7" s="129" t="s">
        <v>6</v>
      </c>
      <c r="D7" s="129"/>
      <c r="E7" s="129"/>
      <c r="F7" s="129"/>
      <c r="G7" s="129"/>
      <c r="H7" s="129"/>
      <c r="I7" s="129"/>
      <c r="J7" s="129"/>
      <c r="K7" s="129"/>
      <c r="L7" s="129"/>
      <c r="M7" s="129"/>
      <c r="N7" s="129"/>
      <c r="O7" s="129"/>
    </row>
    <row r="8" spans="2:15" ht="29.65" customHeight="1" thickBot="1">
      <c r="B8" s="25" t="s">
        <v>7</v>
      </c>
      <c r="C8" s="129" t="s">
        <v>8</v>
      </c>
      <c r="D8" s="129"/>
      <c r="E8" s="129"/>
      <c r="F8" s="129"/>
      <c r="G8" s="129"/>
      <c r="H8" s="129"/>
      <c r="I8" s="129"/>
      <c r="J8" s="129"/>
      <c r="K8" s="129"/>
      <c r="L8" s="129"/>
      <c r="M8" s="129"/>
      <c r="N8" s="129"/>
      <c r="O8" s="129"/>
    </row>
    <row r="9" spans="2:15" ht="29.65" customHeight="1" thickBot="1">
      <c r="B9" s="133" t="s">
        <v>9</v>
      </c>
      <c r="C9" s="133"/>
      <c r="D9" s="133"/>
      <c r="E9" s="133"/>
      <c r="F9" s="133"/>
      <c r="G9" s="133"/>
      <c r="H9" s="133"/>
      <c r="I9" s="133"/>
      <c r="J9" s="133"/>
      <c r="K9" s="133"/>
      <c r="L9" s="133"/>
      <c r="M9" s="133"/>
      <c r="N9" s="133"/>
      <c r="O9" s="133"/>
    </row>
    <row r="10" spans="2:15" ht="29.65" customHeight="1" thickBot="1">
      <c r="B10" s="26" t="s">
        <v>10</v>
      </c>
      <c r="C10" s="129" t="s">
        <v>11</v>
      </c>
      <c r="D10" s="129"/>
      <c r="E10" s="129"/>
      <c r="F10" s="129"/>
      <c r="G10" s="129"/>
      <c r="H10" s="129"/>
      <c r="I10" s="129"/>
      <c r="J10" s="129"/>
      <c r="K10" s="129"/>
      <c r="L10" s="129"/>
      <c r="M10" s="129"/>
      <c r="N10" s="129"/>
      <c r="O10" s="129"/>
    </row>
    <row r="11" spans="2:15" ht="29.65" customHeight="1" thickBot="1">
      <c r="B11" s="26" t="s">
        <v>12</v>
      </c>
      <c r="C11" s="129" t="s">
        <v>13</v>
      </c>
      <c r="D11" s="129"/>
      <c r="E11" s="129"/>
      <c r="F11" s="129"/>
      <c r="G11" s="129"/>
      <c r="H11" s="129"/>
      <c r="I11" s="129"/>
      <c r="J11" s="129"/>
      <c r="K11" s="129"/>
      <c r="L11" s="129"/>
      <c r="M11" s="129"/>
      <c r="N11" s="129"/>
      <c r="O11" s="129"/>
    </row>
    <row r="12" spans="2:15" ht="29.65" customHeight="1" thickBot="1">
      <c r="B12" s="26" t="s">
        <v>14</v>
      </c>
      <c r="C12" s="129" t="s">
        <v>15</v>
      </c>
      <c r="D12" s="129"/>
      <c r="E12" s="129"/>
      <c r="F12" s="129"/>
      <c r="G12" s="129"/>
      <c r="H12" s="129"/>
      <c r="I12" s="129"/>
      <c r="J12" s="129"/>
      <c r="K12" s="129"/>
      <c r="L12" s="129"/>
      <c r="M12" s="129"/>
      <c r="N12" s="129"/>
      <c r="O12" s="129"/>
    </row>
    <row r="13" spans="2:15" ht="29.65" customHeight="1" thickBot="1">
      <c r="B13" s="26" t="s">
        <v>16</v>
      </c>
      <c r="C13" s="129" t="s">
        <v>17</v>
      </c>
      <c r="D13" s="129"/>
      <c r="E13" s="129"/>
      <c r="F13" s="129"/>
      <c r="G13" s="129"/>
      <c r="H13" s="129"/>
      <c r="I13" s="129"/>
      <c r="J13" s="129"/>
      <c r="K13" s="129"/>
      <c r="L13" s="129"/>
      <c r="M13" s="129"/>
      <c r="N13" s="129"/>
      <c r="O13" s="129"/>
    </row>
    <row r="14" spans="2:15" ht="29.65" customHeight="1" thickBot="1">
      <c r="B14" s="25" t="s">
        <v>18</v>
      </c>
      <c r="C14" s="129" t="s">
        <v>19</v>
      </c>
      <c r="D14" s="129"/>
      <c r="E14" s="129"/>
      <c r="F14" s="129"/>
      <c r="G14" s="129"/>
      <c r="H14" s="129"/>
      <c r="I14" s="129"/>
      <c r="J14" s="129"/>
      <c r="K14" s="129"/>
      <c r="L14" s="129"/>
      <c r="M14" s="129"/>
      <c r="N14" s="129"/>
      <c r="O14" s="129"/>
    </row>
    <row r="15" spans="2:15" ht="10.5" customHeight="1">
      <c r="B15" s="24"/>
      <c r="C15" s="24"/>
      <c r="D15" s="24"/>
      <c r="E15" s="24"/>
      <c r="F15" s="24"/>
      <c r="G15" s="24"/>
      <c r="H15" s="24"/>
      <c r="I15" s="24"/>
      <c r="J15" s="24"/>
      <c r="K15" s="24"/>
      <c r="L15" s="24"/>
      <c r="M15" s="24"/>
      <c r="N15" s="24"/>
      <c r="O15" s="24"/>
    </row>
    <row r="16" spans="2:15" ht="28.15" customHeight="1" thickBot="1">
      <c r="B16" s="130" t="s">
        <v>20</v>
      </c>
      <c r="C16" s="130"/>
      <c r="D16" s="130"/>
      <c r="E16" s="130"/>
      <c r="F16" s="130"/>
      <c r="G16" s="130"/>
      <c r="H16" s="130"/>
      <c r="I16" s="130"/>
      <c r="J16" s="130"/>
      <c r="K16" s="130"/>
      <c r="L16" s="130"/>
      <c r="M16" s="130"/>
      <c r="N16" s="130"/>
      <c r="O16" s="130"/>
    </row>
    <row r="17" spans="2:15" s="8" customFormat="1" ht="53.1" customHeight="1" thickBot="1">
      <c r="B17" s="131" t="s">
        <v>21</v>
      </c>
      <c r="C17" s="131"/>
      <c r="D17" s="131"/>
      <c r="E17" s="131"/>
      <c r="F17" s="131"/>
      <c r="G17" s="131"/>
      <c r="H17" s="131"/>
      <c r="I17" s="131"/>
      <c r="J17" s="131"/>
      <c r="K17" s="131"/>
      <c r="L17" s="131"/>
      <c r="M17" s="131"/>
      <c r="N17" s="131"/>
      <c r="O17" s="131"/>
    </row>
    <row r="18" spans="2:15" s="9" customFormat="1" ht="25.5" customHeight="1" thickBot="1">
      <c r="B18" s="125" t="s">
        <v>22</v>
      </c>
      <c r="C18" s="126"/>
      <c r="D18" s="127"/>
      <c r="E18" s="27"/>
      <c r="F18" s="27"/>
      <c r="G18" s="27"/>
      <c r="H18" s="27"/>
      <c r="I18" s="27"/>
      <c r="J18" s="27"/>
      <c r="K18" s="27"/>
      <c r="L18" s="27"/>
      <c r="M18" s="27"/>
      <c r="N18" s="27"/>
      <c r="O18" s="27"/>
    </row>
    <row r="19" spans="2:15" s="9" customFormat="1" ht="14.25" customHeight="1">
      <c r="C19" s="116"/>
      <c r="D19" s="116"/>
      <c r="E19" s="116"/>
      <c r="F19" s="116"/>
      <c r="G19" s="116"/>
      <c r="H19" s="116"/>
      <c r="I19" s="116"/>
      <c r="J19" s="116"/>
      <c r="K19" s="116"/>
      <c r="L19" s="116"/>
      <c r="M19" s="116"/>
      <c r="N19" s="27"/>
      <c r="O19" s="27"/>
    </row>
    <row r="20" spans="2:15" ht="36.4" customHeight="1">
      <c r="B20" s="124" t="s">
        <v>23</v>
      </c>
      <c r="C20" s="124"/>
      <c r="D20" s="124"/>
      <c r="E20" s="124"/>
      <c r="F20" s="124"/>
      <c r="G20" s="124"/>
      <c r="H20" s="124"/>
      <c r="I20" s="124"/>
      <c r="J20" s="124"/>
      <c r="K20" s="124"/>
      <c r="L20" s="124"/>
      <c r="M20" s="124"/>
      <c r="N20" s="124"/>
      <c r="O20" s="24"/>
    </row>
    <row r="21" spans="2:15">
      <c r="B21" s="24"/>
      <c r="C21" s="24"/>
      <c r="D21" s="24"/>
      <c r="E21" s="24"/>
      <c r="F21" s="24"/>
      <c r="G21" s="24"/>
      <c r="H21" s="24"/>
      <c r="I21" s="24"/>
      <c r="J21" s="24"/>
      <c r="K21" s="24"/>
      <c r="L21" s="24"/>
      <c r="M21" s="24"/>
      <c r="N21" s="24"/>
      <c r="O21" s="24"/>
    </row>
    <row r="22" spans="2:15">
      <c r="B22" s="24"/>
      <c r="C22" s="24"/>
      <c r="D22" s="24"/>
      <c r="E22" s="24"/>
      <c r="F22" s="24"/>
      <c r="G22" s="24"/>
      <c r="H22" s="24"/>
      <c r="I22" s="24"/>
      <c r="J22" s="24"/>
      <c r="K22" s="24"/>
      <c r="L22" s="24"/>
      <c r="M22" s="24"/>
      <c r="N22" s="24"/>
      <c r="O22" s="24"/>
    </row>
  </sheetData>
  <sheetProtection algorithmName="SHA-512" hashValue="8zwgg6F4BeoHWMmvl7Q9icyko7rxfx9eviMbAex/2if5EIT1ZDAS59jkwk3gkXCHxkEJG92WibPhKoSWg+fx9A==" saltValue="ndpwakhybFxkJ3xfrPvMtA==" spinCount="100000" sheet="1" objects="1" scenarios="1"/>
  <mergeCells count="16">
    <mergeCell ref="B20:N20"/>
    <mergeCell ref="B18:D18"/>
    <mergeCell ref="B1:O1"/>
    <mergeCell ref="C6:O6"/>
    <mergeCell ref="C7:O7"/>
    <mergeCell ref="C8:O8"/>
    <mergeCell ref="B4:O4"/>
    <mergeCell ref="B17:O17"/>
    <mergeCell ref="B2:O2"/>
    <mergeCell ref="C10:O10"/>
    <mergeCell ref="C11:O11"/>
    <mergeCell ref="C12:O12"/>
    <mergeCell ref="C14:O14"/>
    <mergeCell ref="B9:O9"/>
    <mergeCell ref="C13:O13"/>
    <mergeCell ref="B16:O16"/>
  </mergeCells>
  <phoneticPr fontId="14" type="noConversion"/>
  <conditionalFormatting sqref="B18">
    <cfRule type="expression" dxfId="39" priority="1">
      <formula>$G18="N/A"</formula>
    </cfRule>
    <cfRule type="expression" dxfId="38" priority="2">
      <formula>$G18="YES"</formula>
    </cfRule>
  </conditionalFormatting>
  <hyperlinks>
    <hyperlink ref="B6" location="'1 Overview'!A1" display="1. Overview" xr:uid="{50EC8B0C-0C08-42A5-8BBF-A435B57C7D8F}"/>
    <hyperlink ref="B7" location="'2 Blocks'!A1" display="2. Blocks" xr:uid="{CFA0B046-885A-420E-A2C8-0ACB8EDB264D}"/>
    <hyperlink ref="B8" location="'3 Risk assessments'!A1" display="3. Risk assessments (N &amp; P)" xr:uid="{62BBA178-8961-49CD-A41A-E4FF0CC485E3}"/>
    <hyperlink ref="B10" location="'4a LMG1'!A1" display="LMG 1" xr:uid="{2563A9D6-649C-4EBF-8264-C509389CA1ED}"/>
    <hyperlink ref="B11" location="'4b LMG2'!A1" display="LMG 2" xr:uid="{1FE8BF95-F4D6-406C-8A23-5164C847D68A}"/>
    <hyperlink ref="B12" location="'4c LMG3'!A1" display="LMG 3" xr:uid="{FA190BBD-A7A8-4D3F-A7E7-1F0D5986782F}"/>
    <hyperlink ref="B14" location="'5 Action Plan'!A1" display="5. Action plan" xr:uid="{569A10FF-BCDC-4E4E-ADEF-5CF551185D29}"/>
    <hyperlink ref="B13" location="'4d LMGs for P'!A1" display="LMGs for P loss" xr:uid="{0DB9711D-4650-4518-B720-1237451D88AE}"/>
  </hyperlinks>
  <pageMargins left="0.39370078740157483" right="0.39370078740157483" top="0.39370078740157483" bottom="0.39370078740157483" header="0.19685039370078741" footer="0"/>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E36"/>
  <sheetViews>
    <sheetView workbookViewId="0">
      <selection activeCell="G29" sqref="G29"/>
    </sheetView>
  </sheetViews>
  <sheetFormatPr defaultRowHeight="14.45"/>
  <cols>
    <col min="1" max="1" width="15.5546875" customWidth="1"/>
    <col min="4" max="4" width="26.5546875" customWidth="1"/>
  </cols>
  <sheetData>
    <row r="1" spans="1:5">
      <c r="A1" t="s">
        <v>188</v>
      </c>
      <c r="D1" s="19" t="s">
        <v>189</v>
      </c>
    </row>
    <row r="2" spans="1:5">
      <c r="A2" t="s">
        <v>190</v>
      </c>
      <c r="D2" t="s">
        <v>191</v>
      </c>
      <c r="E2" t="s">
        <v>192</v>
      </c>
    </row>
    <row r="3" spans="1:5">
      <c r="A3" t="s">
        <v>193</v>
      </c>
      <c r="D3" t="s">
        <v>194</v>
      </c>
      <c r="E3" t="s">
        <v>195</v>
      </c>
    </row>
    <row r="4" spans="1:5">
      <c r="D4" t="s">
        <v>196</v>
      </c>
      <c r="E4" t="s">
        <v>195</v>
      </c>
    </row>
    <row r="5" spans="1:5">
      <c r="A5" t="s">
        <v>197</v>
      </c>
      <c r="D5" t="s">
        <v>198</v>
      </c>
      <c r="E5" t="s">
        <v>199</v>
      </c>
    </row>
    <row r="6" spans="1:5">
      <c r="A6" t="s">
        <v>195</v>
      </c>
      <c r="D6" t="s">
        <v>200</v>
      </c>
      <c r="E6" t="s">
        <v>192</v>
      </c>
    </row>
    <row r="7" spans="1:5">
      <c r="A7" t="s">
        <v>192</v>
      </c>
      <c r="D7" t="s">
        <v>201</v>
      </c>
      <c r="E7" t="s">
        <v>195</v>
      </c>
    </row>
    <row r="8" spans="1:5">
      <c r="A8" t="s">
        <v>199</v>
      </c>
      <c r="D8" t="s">
        <v>202</v>
      </c>
      <c r="E8" t="s">
        <v>199</v>
      </c>
    </row>
    <row r="9" spans="1:5">
      <c r="D9" t="s">
        <v>203</v>
      </c>
      <c r="E9" t="s">
        <v>192</v>
      </c>
    </row>
    <row r="10" spans="1:5">
      <c r="A10" s="19" t="s">
        <v>204</v>
      </c>
      <c r="B10" s="19" t="s">
        <v>205</v>
      </c>
      <c r="D10" t="s">
        <v>206</v>
      </c>
      <c r="E10" t="s">
        <v>192</v>
      </c>
    </row>
    <row r="11" spans="1:5">
      <c r="A11" t="s">
        <v>207</v>
      </c>
      <c r="B11">
        <v>3</v>
      </c>
      <c r="D11" t="s">
        <v>208</v>
      </c>
      <c r="E11" t="s">
        <v>199</v>
      </c>
    </row>
    <row r="12" spans="1:5">
      <c r="A12" t="s">
        <v>209</v>
      </c>
      <c r="B12">
        <v>3</v>
      </c>
      <c r="D12" t="s">
        <v>210</v>
      </c>
      <c r="E12" t="s">
        <v>199</v>
      </c>
    </row>
    <row r="13" spans="1:5">
      <c r="A13" t="s">
        <v>211</v>
      </c>
      <c r="B13">
        <v>2</v>
      </c>
      <c r="D13" t="s">
        <v>212</v>
      </c>
      <c r="E13" t="s">
        <v>192</v>
      </c>
    </row>
    <row r="14" spans="1:5">
      <c r="A14" t="s">
        <v>213</v>
      </c>
      <c r="B14">
        <v>3</v>
      </c>
    </row>
    <row r="15" spans="1:5">
      <c r="A15" t="s">
        <v>214</v>
      </c>
      <c r="B15">
        <v>2</v>
      </c>
      <c r="D15" s="19"/>
    </row>
    <row r="16" spans="1:5">
      <c r="A16" t="s">
        <v>215</v>
      </c>
      <c r="B16">
        <v>1</v>
      </c>
    </row>
    <row r="17" spans="1:2">
      <c r="A17" t="s">
        <v>216</v>
      </c>
      <c r="B17">
        <v>1</v>
      </c>
    </row>
    <row r="18" spans="1:2">
      <c r="A18" t="s">
        <v>217</v>
      </c>
      <c r="B18">
        <v>1</v>
      </c>
    </row>
    <row r="19" spans="1:2">
      <c r="A19" t="s">
        <v>218</v>
      </c>
      <c r="B19">
        <v>2</v>
      </c>
    </row>
    <row r="21" spans="1:2">
      <c r="A21" t="s">
        <v>219</v>
      </c>
    </row>
    <row r="22" spans="1:2">
      <c r="A22" t="s">
        <v>220</v>
      </c>
    </row>
    <row r="23" spans="1:2">
      <c r="A23" t="s">
        <v>221</v>
      </c>
    </row>
    <row r="24" spans="1:2">
      <c r="A24" t="s">
        <v>222</v>
      </c>
    </row>
    <row r="26" spans="1:2">
      <c r="A26" t="s">
        <v>223</v>
      </c>
    </row>
    <row r="27" spans="1:2">
      <c r="A27" t="s">
        <v>224</v>
      </c>
    </row>
    <row r="29" spans="1:2">
      <c r="A29" t="s">
        <v>225</v>
      </c>
    </row>
    <row r="30" spans="1:2">
      <c r="A30" t="s">
        <v>226</v>
      </c>
    </row>
    <row r="31" spans="1:2">
      <c r="A31" t="s">
        <v>227</v>
      </c>
    </row>
    <row r="32" spans="1:2">
      <c r="A32" t="s">
        <v>228</v>
      </c>
    </row>
    <row r="34" spans="1:1">
      <c r="A34" t="s">
        <v>229</v>
      </c>
    </row>
    <row r="35" spans="1:1">
      <c r="A35" t="s">
        <v>230</v>
      </c>
    </row>
    <row r="36" spans="1:1">
      <c r="A36" t="s">
        <v>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theme="4"/>
    <pageSetUpPr fitToPage="1"/>
  </sheetPr>
  <dimension ref="B1:L27"/>
  <sheetViews>
    <sheetView showGridLines="0" showWhiteSpace="0" zoomScaleNormal="100" zoomScalePageLayoutView="90" workbookViewId="0"/>
  </sheetViews>
  <sheetFormatPr defaultRowHeight="14.45"/>
  <cols>
    <col min="1" max="1" width="3.44140625" customWidth="1"/>
    <col min="2" max="2" width="34.21875" style="3" customWidth="1"/>
    <col min="3" max="8" width="14" style="3" customWidth="1"/>
    <col min="9" max="12" width="7.88671875" style="3" customWidth="1"/>
    <col min="14" max="15" width="7.33203125"/>
    <col min="16" max="16" width="11.33203125" bestFit="1" customWidth="1"/>
    <col min="17" max="17" width="9.44140625" bestFit="1" customWidth="1"/>
  </cols>
  <sheetData>
    <row r="1" spans="2:12" s="18" customFormat="1" ht="40.5" customHeight="1">
      <c r="B1" s="128" t="s">
        <v>24</v>
      </c>
      <c r="C1" s="128"/>
      <c r="D1" s="128"/>
      <c r="E1" s="128"/>
      <c r="F1" s="128"/>
      <c r="G1" s="128"/>
      <c r="H1" s="128"/>
      <c r="I1" s="128"/>
      <c r="J1" s="128"/>
      <c r="K1" s="128"/>
      <c r="L1" s="128"/>
    </row>
    <row r="2" spans="2:12" ht="7.15" customHeight="1">
      <c r="B2" s="134"/>
      <c r="C2" s="134"/>
      <c r="D2" s="134"/>
      <c r="E2" s="134"/>
      <c r="F2" s="134"/>
      <c r="G2" s="134"/>
      <c r="H2" s="134"/>
      <c r="I2" s="134"/>
      <c r="J2" s="134"/>
      <c r="K2" s="134"/>
      <c r="L2" s="134"/>
    </row>
    <row r="3" spans="2:12" s="2" customFormat="1" ht="31.15" customHeight="1" thickBot="1">
      <c r="B3" s="130" t="s">
        <v>25</v>
      </c>
      <c r="C3" s="130"/>
      <c r="D3" s="130"/>
      <c r="E3" s="130"/>
      <c r="F3" s="130"/>
      <c r="G3" s="130"/>
      <c r="H3" s="130"/>
      <c r="I3" s="130"/>
      <c r="J3" s="130"/>
      <c r="K3" s="130"/>
      <c r="L3" s="130"/>
    </row>
    <row r="4" spans="2:12" s="2" customFormat="1" ht="39" customHeight="1" thickBot="1">
      <c r="B4" s="132" t="s">
        <v>26</v>
      </c>
      <c r="C4" s="132"/>
      <c r="D4" s="132"/>
      <c r="E4" s="132"/>
      <c r="F4" s="132"/>
      <c r="G4" s="132"/>
      <c r="H4" s="132"/>
      <c r="I4" s="132"/>
      <c r="J4" s="132"/>
      <c r="K4" s="132"/>
      <c r="L4" s="132"/>
    </row>
    <row r="5" spans="2:12" s="14" customFormat="1" ht="28.5" customHeight="1" thickBot="1">
      <c r="B5" s="28" t="s">
        <v>27</v>
      </c>
      <c r="C5" s="137"/>
      <c r="D5" s="137"/>
      <c r="E5" s="137"/>
      <c r="F5" s="137"/>
      <c r="G5" s="137"/>
      <c r="H5" s="137"/>
      <c r="I5" s="137"/>
      <c r="J5" s="137"/>
      <c r="K5" s="137"/>
      <c r="L5" s="137"/>
    </row>
    <row r="6" spans="2:12" s="14" customFormat="1" ht="28.5" customHeight="1" thickBot="1">
      <c r="B6" s="28" t="s">
        <v>28</v>
      </c>
      <c r="C6" s="137"/>
      <c r="D6" s="137"/>
      <c r="E6" s="137"/>
      <c r="F6" s="137"/>
      <c r="G6" s="137"/>
      <c r="H6" s="137"/>
      <c r="I6" s="137"/>
      <c r="J6" s="137"/>
      <c r="K6" s="137"/>
      <c r="L6" s="137"/>
    </row>
    <row r="7" spans="2:12" s="14" customFormat="1" ht="28.5" customHeight="1" thickBot="1">
      <c r="B7" s="28" t="s">
        <v>29</v>
      </c>
      <c r="C7" s="137"/>
      <c r="D7" s="137"/>
      <c r="E7" s="137"/>
      <c r="F7" s="137"/>
      <c r="G7" s="137"/>
      <c r="H7" s="137"/>
      <c r="I7" s="137"/>
      <c r="J7" s="137"/>
      <c r="K7" s="137"/>
      <c r="L7" s="137"/>
    </row>
    <row r="8" spans="2:12" s="14" customFormat="1" ht="28.5" customHeight="1" thickBot="1">
      <c r="B8" s="28" t="s">
        <v>30</v>
      </c>
      <c r="C8" s="137"/>
      <c r="D8" s="137"/>
      <c r="E8" s="137"/>
      <c r="F8" s="137"/>
      <c r="G8" s="137"/>
      <c r="H8" s="137"/>
      <c r="I8" s="137"/>
      <c r="J8" s="137"/>
      <c r="K8" s="137"/>
      <c r="L8" s="137"/>
    </row>
    <row r="9" spans="2:12" s="14" customFormat="1" ht="28.5" customHeight="1" thickBot="1">
      <c r="B9" s="28" t="s">
        <v>31</v>
      </c>
      <c r="C9" s="138"/>
      <c r="D9" s="138"/>
      <c r="E9" s="138"/>
      <c r="F9" s="138"/>
      <c r="G9" s="138"/>
      <c r="H9" s="138"/>
      <c r="I9" s="138"/>
      <c r="J9" s="138"/>
      <c r="K9" s="138"/>
      <c r="L9" s="138"/>
    </row>
    <row r="10" spans="2:12" s="14" customFormat="1" ht="28.5" customHeight="1" thickBot="1">
      <c r="B10" s="28" t="s">
        <v>32</v>
      </c>
      <c r="C10" s="138"/>
      <c r="D10" s="138"/>
      <c r="E10" s="138"/>
      <c r="F10" s="138"/>
      <c r="G10" s="138"/>
      <c r="H10" s="138"/>
      <c r="I10" s="138"/>
      <c r="J10" s="138"/>
      <c r="K10" s="138"/>
      <c r="L10" s="138"/>
    </row>
    <row r="11" spans="2:12" ht="8.65" customHeight="1">
      <c r="B11" s="24"/>
      <c r="C11" s="24"/>
      <c r="D11" s="24"/>
      <c r="E11" s="24"/>
      <c r="F11" s="24"/>
      <c r="G11" s="24"/>
      <c r="H11" s="24"/>
      <c r="I11" s="24"/>
      <c r="J11" s="24"/>
      <c r="K11" s="24"/>
      <c r="L11" s="24"/>
    </row>
    <row r="12" spans="2:12" ht="31.15" customHeight="1" thickBot="1">
      <c r="B12" s="130" t="s">
        <v>33</v>
      </c>
      <c r="C12" s="130"/>
      <c r="D12" s="130"/>
      <c r="E12" s="130"/>
      <c r="F12" s="130"/>
      <c r="G12" s="130"/>
      <c r="H12" s="130"/>
      <c r="I12" s="130"/>
      <c r="J12" s="130"/>
      <c r="K12" s="130"/>
      <c r="L12" s="130"/>
    </row>
    <row r="13" spans="2:12" s="2" customFormat="1" ht="49.5" customHeight="1" thickBot="1">
      <c r="B13" s="131" t="s">
        <v>34</v>
      </c>
      <c r="C13" s="131"/>
      <c r="D13" s="131"/>
      <c r="E13" s="131"/>
      <c r="F13" s="131"/>
      <c r="G13" s="131"/>
      <c r="H13" s="131"/>
      <c r="I13" s="131"/>
      <c r="J13" s="131"/>
      <c r="K13" s="131"/>
      <c r="L13" s="131"/>
    </row>
    <row r="14" spans="2:12" ht="79.5" customHeight="1" thickBot="1">
      <c r="B14" s="29" t="s">
        <v>35</v>
      </c>
      <c r="C14" s="135"/>
      <c r="D14" s="136"/>
      <c r="E14" s="136"/>
      <c r="F14" s="136"/>
      <c r="G14" s="136"/>
      <c r="H14" s="136"/>
      <c r="I14" s="136"/>
      <c r="J14" s="136"/>
      <c r="K14" s="136"/>
      <c r="L14" s="136"/>
    </row>
    <row r="15" spans="2:12" ht="79.5" customHeight="1" thickBot="1">
      <c r="B15" s="29" t="s">
        <v>36</v>
      </c>
      <c r="C15" s="135"/>
      <c r="D15" s="136"/>
      <c r="E15" s="136"/>
      <c r="F15" s="136"/>
      <c r="G15" s="136"/>
      <c r="H15" s="136"/>
      <c r="I15" s="136"/>
      <c r="J15" s="136"/>
      <c r="K15" s="136"/>
      <c r="L15" s="136"/>
    </row>
    <row r="16" spans="2:12" ht="79.5" customHeight="1" thickBot="1">
      <c r="B16" s="29" t="s">
        <v>37</v>
      </c>
      <c r="C16" s="135"/>
      <c r="D16" s="136"/>
      <c r="E16" s="136"/>
      <c r="F16" s="136"/>
      <c r="G16" s="136"/>
      <c r="H16" s="136"/>
      <c r="I16" s="136"/>
      <c r="J16" s="136"/>
      <c r="K16" s="136"/>
      <c r="L16" s="136"/>
    </row>
    <row r="17" spans="2:12" ht="79.5" customHeight="1" thickBot="1">
      <c r="B17" s="29" t="s">
        <v>38</v>
      </c>
      <c r="C17" s="135"/>
      <c r="D17" s="136"/>
      <c r="E17" s="136"/>
      <c r="F17" s="136"/>
      <c r="G17" s="136"/>
      <c r="H17" s="136"/>
      <c r="I17" s="136"/>
      <c r="J17" s="136"/>
      <c r="K17" s="136"/>
      <c r="L17" s="136"/>
    </row>
    <row r="18" spans="2:12">
      <c r="B18" s="30"/>
      <c r="C18" s="30"/>
      <c r="D18" s="30"/>
      <c r="E18" s="30"/>
      <c r="F18" s="30"/>
      <c r="G18" s="30"/>
      <c r="H18" s="30"/>
      <c r="I18" s="30"/>
      <c r="J18" s="30"/>
      <c r="K18" s="30"/>
      <c r="L18" s="30"/>
    </row>
    <row r="19" spans="2:12">
      <c r="B19" s="30"/>
      <c r="C19" s="30"/>
      <c r="D19" s="30"/>
      <c r="E19" s="30"/>
      <c r="F19" s="30"/>
      <c r="G19" s="30"/>
      <c r="H19" s="30"/>
      <c r="I19" s="30"/>
      <c r="J19" s="30"/>
      <c r="K19" s="30"/>
      <c r="L19" s="30"/>
    </row>
    <row r="20" spans="2:12">
      <c r="B20" s="30"/>
      <c r="C20" s="30"/>
      <c r="D20" s="30"/>
      <c r="E20" s="30"/>
      <c r="F20" s="30"/>
      <c r="G20" s="30"/>
      <c r="H20" s="30"/>
      <c r="I20" s="30"/>
      <c r="J20" s="30"/>
      <c r="K20" s="30"/>
      <c r="L20" s="30"/>
    </row>
    <row r="21" spans="2:12">
      <c r="B21" s="30"/>
      <c r="C21" s="30"/>
      <c r="D21" s="30"/>
      <c r="E21" s="30"/>
      <c r="F21" s="30"/>
      <c r="G21" s="30"/>
      <c r="H21" s="30"/>
      <c r="I21" s="30"/>
      <c r="J21" s="30"/>
      <c r="K21" s="30"/>
      <c r="L21" s="30"/>
    </row>
    <row r="22" spans="2:12">
      <c r="B22" s="30"/>
      <c r="C22" s="30"/>
      <c r="D22" s="30"/>
      <c r="E22" s="30"/>
      <c r="F22" s="30"/>
      <c r="G22" s="30"/>
      <c r="H22" s="30"/>
      <c r="I22" s="30"/>
      <c r="J22" s="30"/>
      <c r="K22" s="30"/>
      <c r="L22" s="30"/>
    </row>
    <row r="23" spans="2:12">
      <c r="B23" s="30"/>
      <c r="C23" s="30"/>
      <c r="D23" s="30"/>
      <c r="E23" s="30"/>
      <c r="F23" s="30"/>
      <c r="G23" s="30"/>
      <c r="H23" s="30"/>
      <c r="I23" s="30"/>
      <c r="J23" s="30"/>
      <c r="K23" s="30"/>
      <c r="L23" s="30"/>
    </row>
    <row r="24" spans="2:12">
      <c r="B24" s="30"/>
      <c r="C24" s="30"/>
      <c r="D24" s="30"/>
      <c r="E24" s="30"/>
      <c r="F24" s="30"/>
      <c r="G24" s="30"/>
      <c r="H24" s="30"/>
      <c r="I24" s="30"/>
      <c r="J24" s="30"/>
      <c r="K24" s="30"/>
      <c r="L24" s="30"/>
    </row>
    <row r="25" spans="2:12">
      <c r="B25" s="30"/>
      <c r="C25" s="30"/>
      <c r="D25" s="30"/>
      <c r="E25" s="30"/>
      <c r="F25" s="30"/>
      <c r="G25" s="30"/>
      <c r="H25" s="30"/>
      <c r="I25" s="30"/>
      <c r="J25" s="30"/>
      <c r="K25" s="30"/>
      <c r="L25" s="30"/>
    </row>
    <row r="26" spans="2:12">
      <c r="B26" s="30"/>
      <c r="C26" s="30"/>
      <c r="D26" s="30"/>
      <c r="E26" s="30"/>
      <c r="F26" s="30"/>
      <c r="G26" s="30"/>
      <c r="H26" s="30"/>
      <c r="I26" s="30"/>
      <c r="J26" s="30"/>
      <c r="K26" s="30"/>
      <c r="L26" s="30"/>
    </row>
    <row r="27" spans="2:12">
      <c r="B27" s="30"/>
      <c r="C27" s="30"/>
      <c r="D27" s="30"/>
      <c r="E27" s="30"/>
      <c r="F27" s="30"/>
      <c r="G27" s="30"/>
      <c r="H27" s="30"/>
      <c r="I27" s="30"/>
      <c r="J27" s="30"/>
      <c r="K27" s="30"/>
      <c r="L27" s="30"/>
    </row>
  </sheetData>
  <sheetProtection algorithmName="SHA-512" hashValue="/GbRjB1e8jnkpLk8YPtO3IrEJsLCdUvAkoWgFElCjkK2w4OoVnhsqTJ3hqQ0bQnt7LxQgTICxoNPlH1R6VDmdA==" saltValue="aoNz1mV3GM1om/gyzWpm8Q==" spinCount="100000" sheet="1" objects="1" scenarios="1"/>
  <mergeCells count="16">
    <mergeCell ref="B1:L1"/>
    <mergeCell ref="B2:L2"/>
    <mergeCell ref="C17:L17"/>
    <mergeCell ref="B3:L3"/>
    <mergeCell ref="B12:L12"/>
    <mergeCell ref="C5:L5"/>
    <mergeCell ref="C6:L6"/>
    <mergeCell ref="C7:L7"/>
    <mergeCell ref="C8:L8"/>
    <mergeCell ref="C9:L9"/>
    <mergeCell ref="C10:L10"/>
    <mergeCell ref="B4:L4"/>
    <mergeCell ref="B13:L13"/>
    <mergeCell ref="C14:L14"/>
    <mergeCell ref="C15:L15"/>
    <mergeCell ref="C16:L16"/>
  </mergeCells>
  <dataValidations count="1">
    <dataValidation operator="greaterThan" allowBlank="1" showInputMessage="1" showErrorMessage="1" sqref="C10:L10" xr:uid="{57CDD51D-1C43-4630-ACF0-AEAC0F6E2974}"/>
  </dataValidations>
  <pageMargins left="0.39370078740157483" right="0.39370078740157483" top="0.39370078740157483" bottom="0.39370078740157483" header="0.19685039370078741" footer="0"/>
  <pageSetup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A246-725F-47E3-8DFA-2868B1FE4D47}">
  <sheetPr codeName="Sheet3">
    <tabColor rgb="FF92D050"/>
    <pageSetUpPr fitToPage="1"/>
  </sheetPr>
  <dimension ref="B1:CU105"/>
  <sheetViews>
    <sheetView showGridLines="0" showWhiteSpace="0" zoomScaleNormal="100" zoomScalePageLayoutView="90" workbookViewId="0"/>
  </sheetViews>
  <sheetFormatPr defaultColWidth="8.77734375" defaultRowHeight="14.45"/>
  <cols>
    <col min="1" max="1" width="4.44140625" style="3" customWidth="1"/>
    <col min="2" max="2" width="5.44140625" customWidth="1"/>
    <col min="3" max="3" width="18.5546875" style="10" customWidth="1"/>
    <col min="4" max="4" width="16.5546875" customWidth="1"/>
    <col min="5" max="5" width="17.44140625" customWidth="1"/>
    <col min="6" max="6" width="20.21875" customWidth="1"/>
    <col min="7" max="7" width="21.6640625" style="10" customWidth="1"/>
    <col min="8" max="8" width="22.109375" style="10" customWidth="1"/>
    <col min="9" max="10" width="24.5546875" hidden="1" customWidth="1"/>
    <col min="11" max="14" width="8.77734375" style="3"/>
    <col min="15" max="99" width="8.77734375" style="7"/>
    <col min="100" max="16384" width="8.77734375" style="3"/>
  </cols>
  <sheetData>
    <row r="1" spans="2:99" s="21" customFormat="1" ht="39" customHeight="1">
      <c r="B1" s="128" t="s">
        <v>39</v>
      </c>
      <c r="C1" s="128"/>
      <c r="D1" s="128"/>
      <c r="E1" s="128"/>
      <c r="F1" s="128"/>
      <c r="G1" s="128"/>
      <c r="H1" s="128"/>
      <c r="I1" s="128"/>
      <c r="J1" s="128"/>
    </row>
    <row r="2" spans="2:99" ht="6.75" customHeight="1">
      <c r="B2" s="31"/>
      <c r="C2" s="32"/>
      <c r="D2" s="32"/>
      <c r="E2" s="32"/>
      <c r="F2" s="32"/>
      <c r="G2" s="33"/>
      <c r="H2" s="33"/>
      <c r="I2" s="30"/>
      <c r="J2" s="30"/>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2:99" s="117" customFormat="1" ht="87.6" customHeight="1">
      <c r="B3" s="139" t="s">
        <v>40</v>
      </c>
      <c r="C3" s="139"/>
      <c r="D3" s="139"/>
      <c r="E3" s="139"/>
      <c r="F3" s="139"/>
      <c r="G3" s="139"/>
      <c r="H3" s="139"/>
      <c r="I3" s="139"/>
      <c r="J3" s="139"/>
    </row>
    <row r="4" spans="2:99" s="13" customFormat="1" ht="9" customHeight="1" thickBot="1">
      <c r="B4" s="24"/>
      <c r="C4" s="24"/>
      <c r="D4" s="24"/>
      <c r="E4" s="24"/>
      <c r="F4" s="24"/>
      <c r="G4" s="36"/>
      <c r="H4" s="36"/>
      <c r="I4" s="24"/>
      <c r="J4" s="24"/>
    </row>
    <row r="5" spans="2:99" s="15" customFormat="1" ht="44.65" customHeight="1" thickBot="1">
      <c r="B5" s="37" t="s">
        <v>41</v>
      </c>
      <c r="C5" s="38" t="s">
        <v>42</v>
      </c>
      <c r="D5" s="38" t="s">
        <v>43</v>
      </c>
      <c r="E5" s="38" t="s">
        <v>44</v>
      </c>
      <c r="F5" s="39" t="s">
        <v>45</v>
      </c>
      <c r="G5" s="39" t="s">
        <v>46</v>
      </c>
      <c r="H5" s="39" t="s">
        <v>47</v>
      </c>
      <c r="I5" s="27"/>
      <c r="J5" s="27"/>
    </row>
    <row r="6" spans="2:99" s="15" customFormat="1" ht="18.600000000000001" thickBot="1">
      <c r="B6" s="40">
        <v>1</v>
      </c>
      <c r="C6" s="93"/>
      <c r="D6" s="93"/>
      <c r="E6" s="93"/>
      <c r="F6" s="93"/>
      <c r="G6" s="93"/>
      <c r="H6" s="93"/>
      <c r="I6" s="27" t="str">
        <f>CONCATENATE(G6,H6)</f>
        <v/>
      </c>
      <c r="J6" s="27" t="str">
        <f>_xlfn.XLOOKUP(I6,SheetData!$D$2:$D$13,SheetData!$E$2:$E$13,"")</f>
        <v/>
      </c>
    </row>
    <row r="7" spans="2:99" s="15" customFormat="1" ht="18.600000000000001" thickBot="1">
      <c r="B7" s="40">
        <v>2</v>
      </c>
      <c r="C7" s="93"/>
      <c r="D7" s="93"/>
      <c r="E7" s="93"/>
      <c r="F7" s="93"/>
      <c r="G7" s="93"/>
      <c r="H7" s="93"/>
      <c r="I7" s="27" t="str">
        <f t="shared" ref="I7:I70" si="0">CONCATENATE(G7,H7)</f>
        <v/>
      </c>
      <c r="J7" s="27" t="str">
        <f>_xlfn.XLOOKUP(I7,SheetData!$D$2:$D$13,SheetData!$E$2:$E$13,"")</f>
        <v/>
      </c>
    </row>
    <row r="8" spans="2:99" s="15" customFormat="1" ht="18.600000000000001" thickBot="1">
      <c r="B8" s="40">
        <v>3</v>
      </c>
      <c r="C8" s="93"/>
      <c r="D8" s="93"/>
      <c r="E8" s="93"/>
      <c r="F8" s="93"/>
      <c r="G8" s="93"/>
      <c r="H8" s="93"/>
      <c r="I8" s="27" t="str">
        <f t="shared" si="0"/>
        <v/>
      </c>
      <c r="J8" s="27" t="str">
        <f>_xlfn.XLOOKUP(I8,SheetData!$D$2:$D$13,SheetData!$E$2:$E$13,"")</f>
        <v/>
      </c>
    </row>
    <row r="9" spans="2:99" s="15" customFormat="1" ht="18.600000000000001" thickBot="1">
      <c r="B9" s="40">
        <v>4</v>
      </c>
      <c r="C9" s="93"/>
      <c r="D9" s="93"/>
      <c r="E9" s="93"/>
      <c r="F9" s="93"/>
      <c r="G9" s="93"/>
      <c r="H9" s="93"/>
      <c r="I9" s="27" t="str">
        <f t="shared" si="0"/>
        <v/>
      </c>
      <c r="J9" s="27" t="str">
        <f>_xlfn.XLOOKUP(I9,SheetData!$D$2:$D$13,SheetData!$E$2:$E$13,"")</f>
        <v/>
      </c>
    </row>
    <row r="10" spans="2:99" s="15" customFormat="1" ht="18.600000000000001" thickBot="1">
      <c r="B10" s="40">
        <v>5</v>
      </c>
      <c r="C10" s="93"/>
      <c r="D10" s="93"/>
      <c r="E10" s="93"/>
      <c r="F10" s="93"/>
      <c r="G10" s="93"/>
      <c r="H10" s="93"/>
      <c r="I10" s="27" t="str">
        <f t="shared" si="0"/>
        <v/>
      </c>
      <c r="J10" s="27" t="str">
        <f>_xlfn.XLOOKUP(I10,SheetData!$D$2:$D$13,SheetData!$E$2:$E$13,"")</f>
        <v/>
      </c>
    </row>
    <row r="11" spans="2:99" s="15" customFormat="1" ht="18.600000000000001" thickBot="1">
      <c r="B11" s="40">
        <v>6</v>
      </c>
      <c r="C11" s="93"/>
      <c r="D11" s="93"/>
      <c r="E11" s="93"/>
      <c r="F11" s="93"/>
      <c r="G11" s="93"/>
      <c r="H11" s="93"/>
      <c r="I11" s="27" t="str">
        <f t="shared" si="0"/>
        <v/>
      </c>
      <c r="J11" s="27" t="str">
        <f>_xlfn.XLOOKUP(I11,SheetData!$D$2:$D$13,SheetData!$E$2:$E$13,"")</f>
        <v/>
      </c>
    </row>
    <row r="12" spans="2:99" s="13" customFormat="1" ht="18.600000000000001" thickBot="1">
      <c r="B12" s="41">
        <v>7</v>
      </c>
      <c r="C12" s="93"/>
      <c r="D12" s="93"/>
      <c r="E12" s="93"/>
      <c r="F12" s="93"/>
      <c r="G12" s="93"/>
      <c r="H12" s="93"/>
      <c r="I12" s="27" t="str">
        <f t="shared" si="0"/>
        <v/>
      </c>
      <c r="J12" s="27" t="str">
        <f>_xlfn.XLOOKUP(I12,SheetData!$D$2:$D$13,SheetData!$E$2:$E$13,"")</f>
        <v/>
      </c>
    </row>
    <row r="13" spans="2:99" s="13" customFormat="1" ht="18.600000000000001" thickBot="1">
      <c r="B13" s="41">
        <v>8</v>
      </c>
      <c r="C13" s="93"/>
      <c r="D13" s="93"/>
      <c r="E13" s="93"/>
      <c r="F13" s="93"/>
      <c r="G13" s="93"/>
      <c r="H13" s="93"/>
      <c r="I13" s="27" t="str">
        <f t="shared" si="0"/>
        <v/>
      </c>
      <c r="J13" s="27" t="str">
        <f>_xlfn.XLOOKUP(I13,SheetData!$D$2:$D$13,SheetData!$E$2:$E$13,"")</f>
        <v/>
      </c>
    </row>
    <row r="14" spans="2:99" s="13" customFormat="1" ht="18.600000000000001" thickBot="1">
      <c r="B14" s="41">
        <v>9</v>
      </c>
      <c r="C14" s="93"/>
      <c r="D14" s="93"/>
      <c r="E14" s="93"/>
      <c r="F14" s="93"/>
      <c r="G14" s="93"/>
      <c r="H14" s="93"/>
      <c r="I14" s="27" t="str">
        <f t="shared" si="0"/>
        <v/>
      </c>
      <c r="J14" s="27" t="str">
        <f>_xlfn.XLOOKUP(I14,SheetData!$D$2:$D$13,SheetData!$E$2:$E$13,"")</f>
        <v/>
      </c>
    </row>
    <row r="15" spans="2:99" s="13" customFormat="1" ht="18.600000000000001" thickBot="1">
      <c r="B15" s="41">
        <v>10</v>
      </c>
      <c r="C15" s="93"/>
      <c r="D15" s="93"/>
      <c r="E15" s="93"/>
      <c r="F15" s="93"/>
      <c r="G15" s="93"/>
      <c r="H15" s="93"/>
      <c r="I15" s="27" t="str">
        <f t="shared" si="0"/>
        <v/>
      </c>
      <c r="J15" s="27" t="str">
        <f>_xlfn.XLOOKUP(I15,SheetData!$D$2:$D$13,SheetData!$E$2:$E$13,"")</f>
        <v/>
      </c>
    </row>
    <row r="16" spans="2:99" s="13" customFormat="1" ht="18.600000000000001" thickBot="1">
      <c r="B16" s="41">
        <v>11</v>
      </c>
      <c r="C16" s="93"/>
      <c r="D16" s="93"/>
      <c r="E16" s="93"/>
      <c r="F16" s="93"/>
      <c r="G16" s="93"/>
      <c r="H16" s="93"/>
      <c r="I16" s="27" t="str">
        <f t="shared" si="0"/>
        <v/>
      </c>
      <c r="J16" s="27" t="str">
        <f>_xlfn.XLOOKUP(I16,SheetData!$D$2:$D$13,SheetData!$E$2:$E$13,"")</f>
        <v/>
      </c>
    </row>
    <row r="17" spans="2:10" s="13" customFormat="1" ht="18.75" customHeight="1" thickBot="1">
      <c r="B17" s="41">
        <v>12</v>
      </c>
      <c r="C17" s="93"/>
      <c r="D17" s="93"/>
      <c r="E17" s="93"/>
      <c r="F17" s="93"/>
      <c r="G17" s="93"/>
      <c r="H17" s="93"/>
      <c r="I17" s="27" t="str">
        <f t="shared" si="0"/>
        <v/>
      </c>
      <c r="J17" s="27" t="str">
        <f>_xlfn.XLOOKUP(I17,SheetData!$D$2:$D$13,SheetData!$E$2:$E$13,"")</f>
        <v/>
      </c>
    </row>
    <row r="18" spans="2:10" s="13" customFormat="1" ht="18.75" customHeight="1" thickBot="1">
      <c r="B18" s="41">
        <v>13</v>
      </c>
      <c r="C18" s="93"/>
      <c r="D18" s="93"/>
      <c r="E18" s="93"/>
      <c r="F18" s="93"/>
      <c r="G18" s="93"/>
      <c r="H18" s="93"/>
      <c r="I18" s="27" t="str">
        <f t="shared" si="0"/>
        <v/>
      </c>
      <c r="J18" s="27" t="str">
        <f>_xlfn.XLOOKUP(I18,SheetData!$D$2:$D$13,SheetData!$E$2:$E$13,"")</f>
        <v/>
      </c>
    </row>
    <row r="19" spans="2:10" s="13" customFormat="1" ht="18.75" customHeight="1" thickBot="1">
      <c r="B19" s="41">
        <v>14</v>
      </c>
      <c r="C19" s="93"/>
      <c r="D19" s="93"/>
      <c r="E19" s="93"/>
      <c r="F19" s="93"/>
      <c r="G19" s="93"/>
      <c r="H19" s="93"/>
      <c r="I19" s="27" t="str">
        <f t="shared" si="0"/>
        <v/>
      </c>
      <c r="J19" s="27" t="str">
        <f>_xlfn.XLOOKUP(I19,SheetData!$D$2:$D$13,SheetData!$E$2:$E$13,"")</f>
        <v/>
      </c>
    </row>
    <row r="20" spans="2:10" s="13" customFormat="1" ht="18.75" customHeight="1" thickBot="1">
      <c r="B20" s="41">
        <v>15</v>
      </c>
      <c r="C20" s="93"/>
      <c r="D20" s="93"/>
      <c r="E20" s="93"/>
      <c r="F20" s="93"/>
      <c r="G20" s="93"/>
      <c r="H20" s="93"/>
      <c r="I20" s="27" t="str">
        <f t="shared" si="0"/>
        <v/>
      </c>
      <c r="J20" s="27" t="str">
        <f>_xlfn.XLOOKUP(I20,SheetData!$D$2:$D$13,SheetData!$E$2:$E$13,"")</f>
        <v/>
      </c>
    </row>
    <row r="21" spans="2:10" s="13" customFormat="1" ht="18.75" customHeight="1" thickBot="1">
      <c r="B21" s="41">
        <v>16</v>
      </c>
      <c r="C21" s="93"/>
      <c r="D21" s="93"/>
      <c r="E21" s="93"/>
      <c r="F21" s="93"/>
      <c r="G21" s="93"/>
      <c r="H21" s="93"/>
      <c r="I21" s="27" t="str">
        <f t="shared" si="0"/>
        <v/>
      </c>
      <c r="J21" s="27" t="str">
        <f>_xlfn.XLOOKUP(I21,SheetData!$D$2:$D$13,SheetData!$E$2:$E$13,"")</f>
        <v/>
      </c>
    </row>
    <row r="22" spans="2:10" s="13" customFormat="1" ht="18.75" customHeight="1" thickBot="1">
      <c r="B22" s="41">
        <v>17</v>
      </c>
      <c r="C22" s="93"/>
      <c r="D22" s="93"/>
      <c r="E22" s="93"/>
      <c r="F22" s="93"/>
      <c r="G22" s="93"/>
      <c r="H22" s="93"/>
      <c r="I22" s="27" t="str">
        <f t="shared" si="0"/>
        <v/>
      </c>
      <c r="J22" s="27" t="str">
        <f>_xlfn.XLOOKUP(I22,SheetData!$D$2:$D$13,SheetData!$E$2:$E$13,"")</f>
        <v/>
      </c>
    </row>
    <row r="23" spans="2:10" s="13" customFormat="1" ht="18.75" customHeight="1" thickBot="1">
      <c r="B23" s="41">
        <v>18</v>
      </c>
      <c r="C23" s="93"/>
      <c r="D23" s="93"/>
      <c r="E23" s="93"/>
      <c r="F23" s="93"/>
      <c r="G23" s="93"/>
      <c r="H23" s="93"/>
      <c r="I23" s="27" t="str">
        <f t="shared" si="0"/>
        <v/>
      </c>
      <c r="J23" s="27" t="str">
        <f>_xlfn.XLOOKUP(I23,SheetData!$D$2:$D$13,SheetData!$E$2:$E$13,"")</f>
        <v/>
      </c>
    </row>
    <row r="24" spans="2:10" s="13" customFormat="1" ht="18.75" customHeight="1" thickBot="1">
      <c r="B24" s="41">
        <v>19</v>
      </c>
      <c r="C24" s="93"/>
      <c r="D24" s="93"/>
      <c r="E24" s="93"/>
      <c r="F24" s="93"/>
      <c r="G24" s="93"/>
      <c r="H24" s="93"/>
      <c r="I24" s="27" t="str">
        <f t="shared" si="0"/>
        <v/>
      </c>
      <c r="J24" s="27" t="str">
        <f>_xlfn.XLOOKUP(I24,SheetData!$D$2:$D$13,SheetData!$E$2:$E$13,"")</f>
        <v/>
      </c>
    </row>
    <row r="25" spans="2:10" s="13" customFormat="1" ht="18.75" customHeight="1" thickBot="1">
      <c r="B25" s="41">
        <v>20</v>
      </c>
      <c r="C25" s="93"/>
      <c r="D25" s="93"/>
      <c r="E25" s="93"/>
      <c r="F25" s="93"/>
      <c r="G25" s="93"/>
      <c r="H25" s="93"/>
      <c r="I25" s="27" t="str">
        <f t="shared" si="0"/>
        <v/>
      </c>
      <c r="J25" s="27" t="str">
        <f>_xlfn.XLOOKUP(I25,SheetData!$D$2:$D$13,SheetData!$E$2:$E$13,"")</f>
        <v/>
      </c>
    </row>
    <row r="26" spans="2:10" s="13" customFormat="1" ht="18.75" customHeight="1" thickBot="1">
      <c r="B26" s="41">
        <v>21</v>
      </c>
      <c r="C26" s="93"/>
      <c r="D26" s="93"/>
      <c r="E26" s="93"/>
      <c r="F26" s="93"/>
      <c r="G26" s="93"/>
      <c r="H26" s="93"/>
      <c r="I26" s="27" t="str">
        <f t="shared" si="0"/>
        <v/>
      </c>
      <c r="J26" s="27" t="str">
        <f>_xlfn.XLOOKUP(I26,SheetData!$D$2:$D$13,SheetData!$E$2:$E$13,"")</f>
        <v/>
      </c>
    </row>
    <row r="27" spans="2:10" s="13" customFormat="1" ht="18.75" customHeight="1" thickBot="1">
      <c r="B27" s="41">
        <v>22</v>
      </c>
      <c r="C27" s="93"/>
      <c r="D27" s="93"/>
      <c r="E27" s="93"/>
      <c r="F27" s="93"/>
      <c r="G27" s="93"/>
      <c r="H27" s="93"/>
      <c r="I27" s="27" t="str">
        <f t="shared" si="0"/>
        <v/>
      </c>
      <c r="J27" s="27" t="str">
        <f>_xlfn.XLOOKUP(I27,SheetData!$D$2:$D$13,SheetData!$E$2:$E$13,"")</f>
        <v/>
      </c>
    </row>
    <row r="28" spans="2:10" s="13" customFormat="1" ht="18.75" customHeight="1" thickBot="1">
      <c r="B28" s="41">
        <v>23</v>
      </c>
      <c r="C28" s="93"/>
      <c r="D28" s="93"/>
      <c r="E28" s="93"/>
      <c r="F28" s="93"/>
      <c r="G28" s="93"/>
      <c r="H28" s="93"/>
      <c r="I28" s="27" t="str">
        <f t="shared" si="0"/>
        <v/>
      </c>
      <c r="J28" s="27" t="str">
        <f>_xlfn.XLOOKUP(I28,SheetData!$D$2:$D$13,SheetData!$E$2:$E$13,"")</f>
        <v/>
      </c>
    </row>
    <row r="29" spans="2:10" s="13" customFormat="1" ht="18.75" customHeight="1" thickBot="1">
      <c r="B29" s="41">
        <v>24</v>
      </c>
      <c r="C29" s="93"/>
      <c r="D29" s="93"/>
      <c r="E29" s="93"/>
      <c r="F29" s="93"/>
      <c r="G29" s="93"/>
      <c r="H29" s="93"/>
      <c r="I29" s="27" t="str">
        <f t="shared" si="0"/>
        <v/>
      </c>
      <c r="J29" s="27" t="str">
        <f>_xlfn.XLOOKUP(I29,SheetData!$D$2:$D$13,SheetData!$E$2:$E$13,"")</f>
        <v/>
      </c>
    </row>
    <row r="30" spans="2:10" s="13" customFormat="1" ht="18.75" customHeight="1" thickBot="1">
      <c r="B30" s="41">
        <v>25</v>
      </c>
      <c r="C30" s="93"/>
      <c r="D30" s="93"/>
      <c r="E30" s="93"/>
      <c r="F30" s="93"/>
      <c r="G30" s="93"/>
      <c r="H30" s="93"/>
      <c r="I30" s="27" t="str">
        <f t="shared" si="0"/>
        <v/>
      </c>
      <c r="J30" s="27" t="str">
        <f>_xlfn.XLOOKUP(I30,SheetData!$D$2:$D$13,SheetData!$E$2:$E$13,"")</f>
        <v/>
      </c>
    </row>
    <row r="31" spans="2:10" s="13" customFormat="1" ht="18.75" customHeight="1" thickBot="1">
      <c r="B31" s="41">
        <v>26</v>
      </c>
      <c r="C31" s="93"/>
      <c r="D31" s="93"/>
      <c r="E31" s="93"/>
      <c r="F31" s="93"/>
      <c r="G31" s="93"/>
      <c r="H31" s="93"/>
      <c r="I31" s="27" t="str">
        <f t="shared" si="0"/>
        <v/>
      </c>
      <c r="J31" s="27" t="str">
        <f>_xlfn.XLOOKUP(I31,SheetData!$D$2:$D$13,SheetData!$E$2:$E$13,"")</f>
        <v/>
      </c>
    </row>
    <row r="32" spans="2:10" s="13" customFormat="1" ht="18.75" customHeight="1" thickBot="1">
      <c r="B32" s="41">
        <v>27</v>
      </c>
      <c r="C32" s="93"/>
      <c r="D32" s="93"/>
      <c r="E32" s="93"/>
      <c r="F32" s="93"/>
      <c r="G32" s="93"/>
      <c r="H32" s="93"/>
      <c r="I32" s="27" t="str">
        <f t="shared" si="0"/>
        <v/>
      </c>
      <c r="J32" s="27" t="str">
        <f>_xlfn.XLOOKUP(I32,SheetData!$D$2:$D$13,SheetData!$E$2:$E$13,"")</f>
        <v/>
      </c>
    </row>
    <row r="33" spans="2:10" s="13" customFormat="1" ht="18.75" customHeight="1" thickBot="1">
      <c r="B33" s="41">
        <v>28</v>
      </c>
      <c r="C33" s="93"/>
      <c r="D33" s="93"/>
      <c r="E33" s="93"/>
      <c r="F33" s="93"/>
      <c r="G33" s="93"/>
      <c r="H33" s="93"/>
      <c r="I33" s="27" t="str">
        <f t="shared" si="0"/>
        <v/>
      </c>
      <c r="J33" s="27" t="str">
        <f>_xlfn.XLOOKUP(I33,SheetData!$D$2:$D$13,SheetData!$E$2:$E$13,"")</f>
        <v/>
      </c>
    </row>
    <row r="34" spans="2:10" s="13" customFormat="1" ht="18.75" customHeight="1" thickBot="1">
      <c r="B34" s="41">
        <v>29</v>
      </c>
      <c r="C34" s="93"/>
      <c r="D34" s="93"/>
      <c r="E34" s="93"/>
      <c r="F34" s="93"/>
      <c r="G34" s="93"/>
      <c r="H34" s="93"/>
      <c r="I34" s="27" t="str">
        <f t="shared" si="0"/>
        <v/>
      </c>
      <c r="J34" s="27" t="str">
        <f>_xlfn.XLOOKUP(I34,SheetData!$D$2:$D$13,SheetData!$E$2:$E$13,"")</f>
        <v/>
      </c>
    </row>
    <row r="35" spans="2:10" s="13" customFormat="1" ht="18.75" customHeight="1" thickBot="1">
      <c r="B35" s="41">
        <v>30</v>
      </c>
      <c r="C35" s="93"/>
      <c r="D35" s="93"/>
      <c r="E35" s="93"/>
      <c r="F35" s="93"/>
      <c r="G35" s="93"/>
      <c r="H35" s="93"/>
      <c r="I35" s="27" t="str">
        <f t="shared" si="0"/>
        <v/>
      </c>
      <c r="J35" s="27" t="str">
        <f>_xlfn.XLOOKUP(I35,SheetData!$D$2:$D$13,SheetData!$E$2:$E$13,"")</f>
        <v/>
      </c>
    </row>
    <row r="36" spans="2:10" s="13" customFormat="1" ht="18.75" customHeight="1" thickBot="1">
      <c r="B36" s="41">
        <v>31</v>
      </c>
      <c r="C36" s="93"/>
      <c r="D36" s="93"/>
      <c r="E36" s="93"/>
      <c r="F36" s="93"/>
      <c r="G36" s="93"/>
      <c r="H36" s="93"/>
      <c r="I36" s="27" t="str">
        <f t="shared" si="0"/>
        <v/>
      </c>
      <c r="J36" s="27" t="str">
        <f>_xlfn.XLOOKUP(I36,SheetData!$D$2:$D$13,SheetData!$E$2:$E$13,"")</f>
        <v/>
      </c>
    </row>
    <row r="37" spans="2:10" s="13" customFormat="1" ht="18.75" customHeight="1" thickBot="1">
      <c r="B37" s="41">
        <v>32</v>
      </c>
      <c r="C37" s="93"/>
      <c r="D37" s="93"/>
      <c r="E37" s="93"/>
      <c r="F37" s="93"/>
      <c r="G37" s="93"/>
      <c r="H37" s="93"/>
      <c r="I37" s="27" t="str">
        <f t="shared" si="0"/>
        <v/>
      </c>
      <c r="J37" s="27" t="str">
        <f>_xlfn.XLOOKUP(I37,SheetData!$D$2:$D$13,SheetData!$E$2:$E$13,"")</f>
        <v/>
      </c>
    </row>
    <row r="38" spans="2:10" s="13" customFormat="1" ht="18.75" customHeight="1" thickBot="1">
      <c r="B38" s="41">
        <v>33</v>
      </c>
      <c r="C38" s="93"/>
      <c r="D38" s="93"/>
      <c r="E38" s="93"/>
      <c r="F38" s="93"/>
      <c r="G38" s="93"/>
      <c r="H38" s="93"/>
      <c r="I38" s="27" t="str">
        <f t="shared" si="0"/>
        <v/>
      </c>
      <c r="J38" s="27" t="str">
        <f>_xlfn.XLOOKUP(I38,SheetData!$D$2:$D$13,SheetData!$E$2:$E$13,"")</f>
        <v/>
      </c>
    </row>
    <row r="39" spans="2:10" s="13" customFormat="1" ht="18.75" customHeight="1" thickBot="1">
      <c r="B39" s="41">
        <v>34</v>
      </c>
      <c r="C39" s="93"/>
      <c r="D39" s="93"/>
      <c r="E39" s="93"/>
      <c r="F39" s="93"/>
      <c r="G39" s="93"/>
      <c r="H39" s="93"/>
      <c r="I39" s="27" t="str">
        <f t="shared" si="0"/>
        <v/>
      </c>
      <c r="J39" s="27" t="str">
        <f>_xlfn.XLOOKUP(I39,SheetData!$D$2:$D$13,SheetData!$E$2:$E$13,"")</f>
        <v/>
      </c>
    </row>
    <row r="40" spans="2:10" s="13" customFormat="1" ht="18.75" customHeight="1" thickBot="1">
      <c r="B40" s="41">
        <v>35</v>
      </c>
      <c r="C40" s="93"/>
      <c r="D40" s="93"/>
      <c r="E40" s="93"/>
      <c r="F40" s="93"/>
      <c r="G40" s="93"/>
      <c r="H40" s="93"/>
      <c r="I40" s="27" t="str">
        <f t="shared" si="0"/>
        <v/>
      </c>
      <c r="J40" s="27" t="str">
        <f>_xlfn.XLOOKUP(I40,SheetData!$D$2:$D$13,SheetData!$E$2:$E$13,"")</f>
        <v/>
      </c>
    </row>
    <row r="41" spans="2:10" s="13" customFormat="1" ht="18.75" customHeight="1" thickBot="1">
      <c r="B41" s="41">
        <v>36</v>
      </c>
      <c r="C41" s="93"/>
      <c r="D41" s="93"/>
      <c r="E41" s="93"/>
      <c r="F41" s="93"/>
      <c r="G41" s="93"/>
      <c r="H41" s="93"/>
      <c r="I41" s="27" t="str">
        <f t="shared" si="0"/>
        <v/>
      </c>
      <c r="J41" s="27" t="str">
        <f>_xlfn.XLOOKUP(I41,SheetData!$D$2:$D$13,SheetData!$E$2:$E$13,"")</f>
        <v/>
      </c>
    </row>
    <row r="42" spans="2:10" s="13" customFormat="1" ht="18.75" customHeight="1" thickBot="1">
      <c r="B42" s="41">
        <v>37</v>
      </c>
      <c r="C42" s="93"/>
      <c r="D42" s="93"/>
      <c r="E42" s="93"/>
      <c r="F42" s="93"/>
      <c r="G42" s="93"/>
      <c r="H42" s="93"/>
      <c r="I42" s="27" t="str">
        <f t="shared" si="0"/>
        <v/>
      </c>
      <c r="J42" s="27" t="str">
        <f>_xlfn.XLOOKUP(I42,SheetData!$D$2:$D$13,SheetData!$E$2:$E$13,"")</f>
        <v/>
      </c>
    </row>
    <row r="43" spans="2:10" s="13" customFormat="1" ht="18.75" customHeight="1" thickBot="1">
      <c r="B43" s="41">
        <v>38</v>
      </c>
      <c r="C43" s="93"/>
      <c r="D43" s="93"/>
      <c r="E43" s="93"/>
      <c r="F43" s="93"/>
      <c r="G43" s="93"/>
      <c r="H43" s="93"/>
      <c r="I43" s="27" t="str">
        <f t="shared" si="0"/>
        <v/>
      </c>
      <c r="J43" s="27" t="str">
        <f>_xlfn.XLOOKUP(I43,SheetData!$D$2:$D$13,SheetData!$E$2:$E$13,"")</f>
        <v/>
      </c>
    </row>
    <row r="44" spans="2:10" s="13" customFormat="1" ht="18.75" customHeight="1" thickBot="1">
      <c r="B44" s="41">
        <v>39</v>
      </c>
      <c r="C44" s="93"/>
      <c r="D44" s="93"/>
      <c r="E44" s="93"/>
      <c r="F44" s="93"/>
      <c r="G44" s="93"/>
      <c r="H44" s="93"/>
      <c r="I44" s="27" t="str">
        <f t="shared" si="0"/>
        <v/>
      </c>
      <c r="J44" s="27" t="str">
        <f>_xlfn.XLOOKUP(I44,SheetData!$D$2:$D$13,SheetData!$E$2:$E$13,"")</f>
        <v/>
      </c>
    </row>
    <row r="45" spans="2:10" s="13" customFormat="1" ht="18.75" customHeight="1" thickBot="1">
      <c r="B45" s="41">
        <v>40</v>
      </c>
      <c r="C45" s="93"/>
      <c r="D45" s="93"/>
      <c r="E45" s="93"/>
      <c r="F45" s="93"/>
      <c r="G45" s="93"/>
      <c r="H45" s="93"/>
      <c r="I45" s="27" t="str">
        <f t="shared" si="0"/>
        <v/>
      </c>
      <c r="J45" s="27" t="str">
        <f>_xlfn.XLOOKUP(I45,SheetData!$D$2:$D$13,SheetData!$E$2:$E$13,"")</f>
        <v/>
      </c>
    </row>
    <row r="46" spans="2:10" s="13" customFormat="1" ht="18.75" customHeight="1" thickBot="1">
      <c r="B46" s="41">
        <v>41</v>
      </c>
      <c r="C46" s="93"/>
      <c r="D46" s="93"/>
      <c r="E46" s="93"/>
      <c r="F46" s="93"/>
      <c r="G46" s="93"/>
      <c r="H46" s="93"/>
      <c r="I46" s="27" t="str">
        <f t="shared" si="0"/>
        <v/>
      </c>
      <c r="J46" s="27" t="str">
        <f>_xlfn.XLOOKUP(I46,SheetData!$D$2:$D$13,SheetData!$E$2:$E$13,"")</f>
        <v/>
      </c>
    </row>
    <row r="47" spans="2:10" s="13" customFormat="1" ht="18.75" customHeight="1" thickBot="1">
      <c r="B47" s="41">
        <v>42</v>
      </c>
      <c r="C47" s="93"/>
      <c r="D47" s="93"/>
      <c r="E47" s="93"/>
      <c r="F47" s="93"/>
      <c r="G47" s="93"/>
      <c r="H47" s="93"/>
      <c r="I47" s="27" t="str">
        <f t="shared" si="0"/>
        <v/>
      </c>
      <c r="J47" s="27" t="str">
        <f>_xlfn.XLOOKUP(I47,SheetData!$D$2:$D$13,SheetData!$E$2:$E$13,"")</f>
        <v/>
      </c>
    </row>
    <row r="48" spans="2:10" s="13" customFormat="1" ht="18.75" customHeight="1" thickBot="1">
      <c r="B48" s="41">
        <v>43</v>
      </c>
      <c r="C48" s="93"/>
      <c r="D48" s="93"/>
      <c r="E48" s="93"/>
      <c r="F48" s="93"/>
      <c r="G48" s="93"/>
      <c r="H48" s="93"/>
      <c r="I48" s="27" t="str">
        <f t="shared" si="0"/>
        <v/>
      </c>
      <c r="J48" s="27" t="str">
        <f>_xlfn.XLOOKUP(I48,SheetData!$D$2:$D$13,SheetData!$E$2:$E$13,"")</f>
        <v/>
      </c>
    </row>
    <row r="49" spans="2:10" s="13" customFormat="1" ht="18.75" customHeight="1" thickBot="1">
      <c r="B49" s="41">
        <v>44</v>
      </c>
      <c r="C49" s="93"/>
      <c r="D49" s="93"/>
      <c r="E49" s="93"/>
      <c r="F49" s="93"/>
      <c r="G49" s="93"/>
      <c r="H49" s="93"/>
      <c r="I49" s="27" t="str">
        <f t="shared" si="0"/>
        <v/>
      </c>
      <c r="J49" s="27" t="str">
        <f>_xlfn.XLOOKUP(I49,SheetData!$D$2:$D$13,SheetData!$E$2:$E$13,"")</f>
        <v/>
      </c>
    </row>
    <row r="50" spans="2:10" s="13" customFormat="1" ht="18.75" customHeight="1" thickBot="1">
      <c r="B50" s="41">
        <v>45</v>
      </c>
      <c r="C50" s="93"/>
      <c r="D50" s="93"/>
      <c r="E50" s="93"/>
      <c r="F50" s="93"/>
      <c r="G50" s="93"/>
      <c r="H50" s="93"/>
      <c r="I50" s="27" t="str">
        <f t="shared" si="0"/>
        <v/>
      </c>
      <c r="J50" s="27" t="str">
        <f>_xlfn.XLOOKUP(I50,SheetData!$D$2:$D$13,SheetData!$E$2:$E$13,"")</f>
        <v/>
      </c>
    </row>
    <row r="51" spans="2:10" s="13" customFormat="1" ht="18.75" customHeight="1" thickBot="1">
      <c r="B51" s="41">
        <v>46</v>
      </c>
      <c r="C51" s="93"/>
      <c r="D51" s="93"/>
      <c r="E51" s="93"/>
      <c r="F51" s="93"/>
      <c r="G51" s="93"/>
      <c r="H51" s="93"/>
      <c r="I51" s="27" t="str">
        <f t="shared" si="0"/>
        <v/>
      </c>
      <c r="J51" s="27" t="str">
        <f>_xlfn.XLOOKUP(I51,SheetData!$D$2:$D$13,SheetData!$E$2:$E$13,"")</f>
        <v/>
      </c>
    </row>
    <row r="52" spans="2:10" s="13" customFormat="1" ht="18.75" customHeight="1" thickBot="1">
      <c r="B52" s="41">
        <v>47</v>
      </c>
      <c r="C52" s="93"/>
      <c r="D52" s="93"/>
      <c r="E52" s="93"/>
      <c r="F52" s="93"/>
      <c r="G52" s="93"/>
      <c r="H52" s="93"/>
      <c r="I52" s="27" t="str">
        <f t="shared" si="0"/>
        <v/>
      </c>
      <c r="J52" s="27" t="str">
        <f>_xlfn.XLOOKUP(I52,SheetData!$D$2:$D$13,SheetData!$E$2:$E$13,"")</f>
        <v/>
      </c>
    </row>
    <row r="53" spans="2:10" s="13" customFormat="1" ht="18.75" customHeight="1" thickBot="1">
      <c r="B53" s="41">
        <v>48</v>
      </c>
      <c r="C53" s="93"/>
      <c r="D53" s="93"/>
      <c r="E53" s="93"/>
      <c r="F53" s="93"/>
      <c r="G53" s="93"/>
      <c r="H53" s="93"/>
      <c r="I53" s="27" t="str">
        <f t="shared" si="0"/>
        <v/>
      </c>
      <c r="J53" s="27" t="str">
        <f>_xlfn.XLOOKUP(I53,SheetData!$D$2:$D$13,SheetData!$E$2:$E$13,"")</f>
        <v/>
      </c>
    </row>
    <row r="54" spans="2:10" s="13" customFormat="1" ht="18.75" customHeight="1" thickBot="1">
      <c r="B54" s="41">
        <v>49</v>
      </c>
      <c r="C54" s="93"/>
      <c r="D54" s="93"/>
      <c r="E54" s="93"/>
      <c r="F54" s="93"/>
      <c r="G54" s="93"/>
      <c r="H54" s="93"/>
      <c r="I54" s="27" t="str">
        <f t="shared" si="0"/>
        <v/>
      </c>
      <c r="J54" s="27" t="str">
        <f>_xlfn.XLOOKUP(I54,SheetData!$D$2:$D$13,SheetData!$E$2:$E$13,"")</f>
        <v/>
      </c>
    </row>
    <row r="55" spans="2:10" s="13" customFormat="1" ht="18.75" customHeight="1" thickBot="1">
      <c r="B55" s="41">
        <v>50</v>
      </c>
      <c r="C55" s="93"/>
      <c r="D55" s="93"/>
      <c r="E55" s="93"/>
      <c r="F55" s="93"/>
      <c r="G55" s="93"/>
      <c r="H55" s="93"/>
      <c r="I55" s="27" t="str">
        <f t="shared" si="0"/>
        <v/>
      </c>
      <c r="J55" s="27" t="str">
        <f>_xlfn.XLOOKUP(I55,SheetData!$D$2:$D$13,SheetData!$E$2:$E$13,"")</f>
        <v/>
      </c>
    </row>
    <row r="56" spans="2:10" s="13" customFormat="1" ht="18.75" customHeight="1" thickBot="1">
      <c r="B56" s="41">
        <v>51</v>
      </c>
      <c r="C56" s="93"/>
      <c r="D56" s="93"/>
      <c r="E56" s="93"/>
      <c r="F56" s="93"/>
      <c r="G56" s="93"/>
      <c r="H56" s="93"/>
      <c r="I56" s="27" t="str">
        <f t="shared" si="0"/>
        <v/>
      </c>
      <c r="J56" s="27" t="str">
        <f>_xlfn.XLOOKUP(I56,SheetData!$D$2:$D$13,SheetData!$E$2:$E$13,"")</f>
        <v/>
      </c>
    </row>
    <row r="57" spans="2:10" s="13" customFormat="1" ht="18.75" customHeight="1" thickBot="1">
      <c r="B57" s="41">
        <v>52</v>
      </c>
      <c r="C57" s="93"/>
      <c r="D57" s="93"/>
      <c r="E57" s="93"/>
      <c r="F57" s="93"/>
      <c r="G57" s="93"/>
      <c r="H57" s="93"/>
      <c r="I57" s="27" t="str">
        <f t="shared" si="0"/>
        <v/>
      </c>
      <c r="J57" s="27" t="str">
        <f>_xlfn.XLOOKUP(I57,SheetData!$D$2:$D$13,SheetData!$E$2:$E$13,"")</f>
        <v/>
      </c>
    </row>
    <row r="58" spans="2:10" s="13" customFormat="1" ht="18.75" customHeight="1" thickBot="1">
      <c r="B58" s="41">
        <v>53</v>
      </c>
      <c r="C58" s="93"/>
      <c r="D58" s="93"/>
      <c r="E58" s="93"/>
      <c r="F58" s="93"/>
      <c r="G58" s="93"/>
      <c r="H58" s="93"/>
      <c r="I58" s="27" t="str">
        <f t="shared" si="0"/>
        <v/>
      </c>
      <c r="J58" s="27" t="str">
        <f>_xlfn.XLOOKUP(I58,SheetData!$D$2:$D$13,SheetData!$E$2:$E$13,"")</f>
        <v/>
      </c>
    </row>
    <row r="59" spans="2:10" s="13" customFormat="1" ht="18.75" customHeight="1" thickBot="1">
      <c r="B59" s="41">
        <v>54</v>
      </c>
      <c r="C59" s="93"/>
      <c r="D59" s="93"/>
      <c r="E59" s="93"/>
      <c r="F59" s="93"/>
      <c r="G59" s="93"/>
      <c r="H59" s="93"/>
      <c r="I59" s="27" t="str">
        <f t="shared" si="0"/>
        <v/>
      </c>
      <c r="J59" s="27" t="str">
        <f>_xlfn.XLOOKUP(I59,SheetData!$D$2:$D$13,SheetData!$E$2:$E$13,"")</f>
        <v/>
      </c>
    </row>
    <row r="60" spans="2:10" s="13" customFormat="1" ht="18.75" customHeight="1" thickBot="1">
      <c r="B60" s="41">
        <v>55</v>
      </c>
      <c r="C60" s="93"/>
      <c r="D60" s="93"/>
      <c r="E60" s="93"/>
      <c r="F60" s="93"/>
      <c r="G60" s="93"/>
      <c r="H60" s="93"/>
      <c r="I60" s="27" t="str">
        <f t="shared" si="0"/>
        <v/>
      </c>
      <c r="J60" s="27" t="str">
        <f>_xlfn.XLOOKUP(I60,SheetData!$D$2:$D$13,SheetData!$E$2:$E$13,"")</f>
        <v/>
      </c>
    </row>
    <row r="61" spans="2:10" s="13" customFormat="1" ht="18.75" customHeight="1" thickBot="1">
      <c r="B61" s="41">
        <v>56</v>
      </c>
      <c r="C61" s="93"/>
      <c r="D61" s="93"/>
      <c r="E61" s="93"/>
      <c r="F61" s="93"/>
      <c r="G61" s="93"/>
      <c r="H61" s="93"/>
      <c r="I61" s="27" t="str">
        <f t="shared" si="0"/>
        <v/>
      </c>
      <c r="J61" s="27" t="str">
        <f>_xlfn.XLOOKUP(I61,SheetData!$D$2:$D$13,SheetData!$E$2:$E$13,"")</f>
        <v/>
      </c>
    </row>
    <row r="62" spans="2:10" s="13" customFormat="1" ht="18.75" customHeight="1" thickBot="1">
      <c r="B62" s="41">
        <v>57</v>
      </c>
      <c r="C62" s="93"/>
      <c r="D62" s="93"/>
      <c r="E62" s="93"/>
      <c r="F62" s="93"/>
      <c r="G62" s="93"/>
      <c r="H62" s="93"/>
      <c r="I62" s="27" t="str">
        <f t="shared" si="0"/>
        <v/>
      </c>
      <c r="J62" s="27" t="str">
        <f>_xlfn.XLOOKUP(I62,SheetData!$D$2:$D$13,SheetData!$E$2:$E$13,"")</f>
        <v/>
      </c>
    </row>
    <row r="63" spans="2:10" s="13" customFormat="1" ht="18.75" customHeight="1" thickBot="1">
      <c r="B63" s="41">
        <v>58</v>
      </c>
      <c r="C63" s="93"/>
      <c r="D63" s="93"/>
      <c r="E63" s="93"/>
      <c r="F63" s="93"/>
      <c r="G63" s="93"/>
      <c r="H63" s="93"/>
      <c r="I63" s="27" t="str">
        <f t="shared" si="0"/>
        <v/>
      </c>
      <c r="J63" s="27" t="str">
        <f>_xlfn.XLOOKUP(I63,SheetData!$D$2:$D$13,SheetData!$E$2:$E$13,"")</f>
        <v/>
      </c>
    </row>
    <row r="64" spans="2:10" s="13" customFormat="1" ht="18.75" customHeight="1" thickBot="1">
      <c r="B64" s="41">
        <v>59</v>
      </c>
      <c r="C64" s="93"/>
      <c r="D64" s="93"/>
      <c r="E64" s="93"/>
      <c r="F64" s="93"/>
      <c r="G64" s="93"/>
      <c r="H64" s="93"/>
      <c r="I64" s="27" t="str">
        <f t="shared" si="0"/>
        <v/>
      </c>
      <c r="J64" s="27" t="str">
        <f>_xlfn.XLOOKUP(I64,SheetData!$D$2:$D$13,SheetData!$E$2:$E$13,"")</f>
        <v/>
      </c>
    </row>
    <row r="65" spans="2:10" s="13" customFormat="1" ht="18.75" customHeight="1" thickBot="1">
      <c r="B65" s="41">
        <v>60</v>
      </c>
      <c r="C65" s="93"/>
      <c r="D65" s="93"/>
      <c r="E65" s="93"/>
      <c r="F65" s="93"/>
      <c r="G65" s="93"/>
      <c r="H65" s="93"/>
      <c r="I65" s="27" t="str">
        <f t="shared" si="0"/>
        <v/>
      </c>
      <c r="J65" s="27" t="str">
        <f>_xlfn.XLOOKUP(I65,SheetData!$D$2:$D$13,SheetData!$E$2:$E$13,"")</f>
        <v/>
      </c>
    </row>
    <row r="66" spans="2:10" s="13" customFormat="1" ht="18.75" customHeight="1" thickBot="1">
      <c r="B66" s="41">
        <v>61</v>
      </c>
      <c r="C66" s="93"/>
      <c r="D66" s="93"/>
      <c r="E66" s="93"/>
      <c r="F66" s="93"/>
      <c r="G66" s="93"/>
      <c r="H66" s="93"/>
      <c r="I66" s="27" t="str">
        <f t="shared" si="0"/>
        <v/>
      </c>
      <c r="J66" s="27" t="str">
        <f>_xlfn.XLOOKUP(I66,SheetData!$D$2:$D$13,SheetData!$E$2:$E$13,"")</f>
        <v/>
      </c>
    </row>
    <row r="67" spans="2:10" s="13" customFormat="1" ht="18.75" customHeight="1" thickBot="1">
      <c r="B67" s="41">
        <v>62</v>
      </c>
      <c r="C67" s="93"/>
      <c r="D67" s="93"/>
      <c r="E67" s="93"/>
      <c r="F67" s="93"/>
      <c r="G67" s="93"/>
      <c r="H67" s="93"/>
      <c r="I67" s="27" t="str">
        <f t="shared" si="0"/>
        <v/>
      </c>
      <c r="J67" s="27" t="str">
        <f>_xlfn.XLOOKUP(I67,SheetData!$D$2:$D$13,SheetData!$E$2:$E$13,"")</f>
        <v/>
      </c>
    </row>
    <row r="68" spans="2:10" s="13" customFormat="1" ht="18.75" customHeight="1" thickBot="1">
      <c r="B68" s="41">
        <v>63</v>
      </c>
      <c r="C68" s="93"/>
      <c r="D68" s="93"/>
      <c r="E68" s="93"/>
      <c r="F68" s="93"/>
      <c r="G68" s="93"/>
      <c r="H68" s="93"/>
      <c r="I68" s="27" t="str">
        <f t="shared" si="0"/>
        <v/>
      </c>
      <c r="J68" s="27" t="str">
        <f>_xlfn.XLOOKUP(I68,SheetData!$D$2:$D$13,SheetData!$E$2:$E$13,"")</f>
        <v/>
      </c>
    </row>
    <row r="69" spans="2:10" s="13" customFormat="1" ht="18.75" customHeight="1" thickBot="1">
      <c r="B69" s="41">
        <v>64</v>
      </c>
      <c r="C69" s="93"/>
      <c r="D69" s="93"/>
      <c r="E69" s="93"/>
      <c r="F69" s="93"/>
      <c r="G69" s="93"/>
      <c r="H69" s="93"/>
      <c r="I69" s="27" t="str">
        <f t="shared" si="0"/>
        <v/>
      </c>
      <c r="J69" s="27" t="str">
        <f>_xlfn.XLOOKUP(I69,SheetData!$D$2:$D$13,SheetData!$E$2:$E$13,"")</f>
        <v/>
      </c>
    </row>
    <row r="70" spans="2:10" s="13" customFormat="1" ht="18.75" customHeight="1" thickBot="1">
      <c r="B70" s="41">
        <v>65</v>
      </c>
      <c r="C70" s="93"/>
      <c r="D70" s="93"/>
      <c r="E70" s="93"/>
      <c r="F70" s="93"/>
      <c r="G70" s="93"/>
      <c r="H70" s="93"/>
      <c r="I70" s="27" t="str">
        <f t="shared" si="0"/>
        <v/>
      </c>
      <c r="J70" s="27" t="str">
        <f>_xlfn.XLOOKUP(I70,SheetData!$D$2:$D$13,SheetData!$E$2:$E$13,"")</f>
        <v/>
      </c>
    </row>
    <row r="71" spans="2:10" s="13" customFormat="1" ht="18.75" customHeight="1" thickBot="1">
      <c r="B71" s="41">
        <v>66</v>
      </c>
      <c r="C71" s="93"/>
      <c r="D71" s="93"/>
      <c r="E71" s="93"/>
      <c r="F71" s="93"/>
      <c r="G71" s="93"/>
      <c r="H71" s="93"/>
      <c r="I71" s="27" t="str">
        <f t="shared" ref="I71:I105" si="1">CONCATENATE(G71,H71)</f>
        <v/>
      </c>
      <c r="J71" s="27" t="str">
        <f>_xlfn.XLOOKUP(I71,SheetData!$D$2:$D$13,SheetData!$E$2:$E$13,"")</f>
        <v/>
      </c>
    </row>
    <row r="72" spans="2:10" s="13" customFormat="1" ht="18.75" customHeight="1" thickBot="1">
      <c r="B72" s="41">
        <v>67</v>
      </c>
      <c r="C72" s="93"/>
      <c r="D72" s="93"/>
      <c r="E72" s="93"/>
      <c r="F72" s="93"/>
      <c r="G72" s="93"/>
      <c r="H72" s="93"/>
      <c r="I72" s="27" t="str">
        <f t="shared" si="1"/>
        <v/>
      </c>
      <c r="J72" s="27" t="str">
        <f>_xlfn.XLOOKUP(I72,SheetData!$D$2:$D$13,SheetData!$E$2:$E$13,"")</f>
        <v/>
      </c>
    </row>
    <row r="73" spans="2:10" s="13" customFormat="1" ht="18.75" customHeight="1" thickBot="1">
      <c r="B73" s="41">
        <v>68</v>
      </c>
      <c r="C73" s="93"/>
      <c r="D73" s="93"/>
      <c r="E73" s="93"/>
      <c r="F73" s="93"/>
      <c r="G73" s="93"/>
      <c r="H73" s="93"/>
      <c r="I73" s="27" t="str">
        <f t="shared" si="1"/>
        <v/>
      </c>
      <c r="J73" s="27" t="str">
        <f>_xlfn.XLOOKUP(I73,SheetData!$D$2:$D$13,SheetData!$E$2:$E$13,"")</f>
        <v/>
      </c>
    </row>
    <row r="74" spans="2:10" s="13" customFormat="1" ht="18.75" customHeight="1" thickBot="1">
      <c r="B74" s="41">
        <v>69</v>
      </c>
      <c r="C74" s="93"/>
      <c r="D74" s="93"/>
      <c r="E74" s="93"/>
      <c r="F74" s="93"/>
      <c r="G74" s="93"/>
      <c r="H74" s="93"/>
      <c r="I74" s="27" t="str">
        <f t="shared" si="1"/>
        <v/>
      </c>
      <c r="J74" s="27" t="str">
        <f>_xlfn.XLOOKUP(I74,SheetData!$D$2:$D$13,SheetData!$E$2:$E$13,"")</f>
        <v/>
      </c>
    </row>
    <row r="75" spans="2:10" s="13" customFormat="1" ht="18.75" customHeight="1" thickBot="1">
      <c r="B75" s="41">
        <v>70</v>
      </c>
      <c r="C75" s="93"/>
      <c r="D75" s="93"/>
      <c r="E75" s="93"/>
      <c r="F75" s="93"/>
      <c r="G75" s="93"/>
      <c r="H75" s="93"/>
      <c r="I75" s="27" t="str">
        <f t="shared" si="1"/>
        <v/>
      </c>
      <c r="J75" s="27" t="str">
        <f>_xlfn.XLOOKUP(I75,SheetData!$D$2:$D$13,SheetData!$E$2:$E$13,"")</f>
        <v/>
      </c>
    </row>
    <row r="76" spans="2:10" s="13" customFormat="1" ht="18.75" customHeight="1" thickBot="1">
      <c r="B76" s="41">
        <v>71</v>
      </c>
      <c r="C76" s="93"/>
      <c r="D76" s="93"/>
      <c r="E76" s="93"/>
      <c r="F76" s="93"/>
      <c r="G76" s="93"/>
      <c r="H76" s="93"/>
      <c r="I76" s="27" t="str">
        <f t="shared" si="1"/>
        <v/>
      </c>
      <c r="J76" s="27" t="str">
        <f>_xlfn.XLOOKUP(I76,SheetData!$D$2:$D$13,SheetData!$E$2:$E$13,"")</f>
        <v/>
      </c>
    </row>
    <row r="77" spans="2:10" s="13" customFormat="1" ht="18.75" customHeight="1" thickBot="1">
      <c r="B77" s="41">
        <v>72</v>
      </c>
      <c r="C77" s="93"/>
      <c r="D77" s="93"/>
      <c r="E77" s="93"/>
      <c r="F77" s="93"/>
      <c r="G77" s="93"/>
      <c r="H77" s="93"/>
      <c r="I77" s="27" t="str">
        <f t="shared" si="1"/>
        <v/>
      </c>
      <c r="J77" s="27" t="str">
        <f>_xlfn.XLOOKUP(I77,SheetData!$D$2:$D$13,SheetData!$E$2:$E$13,"")</f>
        <v/>
      </c>
    </row>
    <row r="78" spans="2:10" s="13" customFormat="1" ht="18.75" customHeight="1" thickBot="1">
      <c r="B78" s="41">
        <v>73</v>
      </c>
      <c r="C78" s="93"/>
      <c r="D78" s="93"/>
      <c r="E78" s="93"/>
      <c r="F78" s="93"/>
      <c r="G78" s="93"/>
      <c r="H78" s="93"/>
      <c r="I78" s="27" t="str">
        <f t="shared" si="1"/>
        <v/>
      </c>
      <c r="J78" s="27" t="str">
        <f>_xlfn.XLOOKUP(I78,SheetData!$D$2:$D$13,SheetData!$E$2:$E$13,"")</f>
        <v/>
      </c>
    </row>
    <row r="79" spans="2:10" s="13" customFormat="1" ht="18.75" customHeight="1" thickBot="1">
      <c r="B79" s="41">
        <v>74</v>
      </c>
      <c r="C79" s="93"/>
      <c r="D79" s="93"/>
      <c r="E79" s="93"/>
      <c r="F79" s="93"/>
      <c r="G79" s="93"/>
      <c r="H79" s="93"/>
      <c r="I79" s="27" t="str">
        <f t="shared" si="1"/>
        <v/>
      </c>
      <c r="J79" s="27" t="str">
        <f>_xlfn.XLOOKUP(I79,SheetData!$D$2:$D$13,SheetData!$E$2:$E$13,"")</f>
        <v/>
      </c>
    </row>
    <row r="80" spans="2:10" s="13" customFormat="1" ht="18.75" customHeight="1" thickBot="1">
      <c r="B80" s="41">
        <v>75</v>
      </c>
      <c r="C80" s="93"/>
      <c r="D80" s="93"/>
      <c r="E80" s="93"/>
      <c r="F80" s="93"/>
      <c r="G80" s="93"/>
      <c r="H80" s="93"/>
      <c r="I80" s="27" t="str">
        <f t="shared" si="1"/>
        <v/>
      </c>
      <c r="J80" s="27" t="str">
        <f>_xlfn.XLOOKUP(I80,SheetData!$D$2:$D$13,SheetData!$E$2:$E$13,"")</f>
        <v/>
      </c>
    </row>
    <row r="81" spans="2:10" s="13" customFormat="1" ht="18.75" customHeight="1" thickBot="1">
      <c r="B81" s="41">
        <v>76</v>
      </c>
      <c r="C81" s="93"/>
      <c r="D81" s="93"/>
      <c r="E81" s="93"/>
      <c r="F81" s="93"/>
      <c r="G81" s="93"/>
      <c r="H81" s="93"/>
      <c r="I81" s="27" t="str">
        <f t="shared" si="1"/>
        <v/>
      </c>
      <c r="J81" s="27" t="str">
        <f>_xlfn.XLOOKUP(I81,SheetData!$D$2:$D$13,SheetData!$E$2:$E$13,"")</f>
        <v/>
      </c>
    </row>
    <row r="82" spans="2:10" s="13" customFormat="1" ht="18.75" customHeight="1" thickBot="1">
      <c r="B82" s="41">
        <v>77</v>
      </c>
      <c r="C82" s="93"/>
      <c r="D82" s="93"/>
      <c r="E82" s="93"/>
      <c r="F82" s="93"/>
      <c r="G82" s="93"/>
      <c r="H82" s="93"/>
      <c r="I82" s="27" t="str">
        <f t="shared" si="1"/>
        <v/>
      </c>
      <c r="J82" s="27" t="str">
        <f>_xlfn.XLOOKUP(I82,SheetData!$D$2:$D$13,SheetData!$E$2:$E$13,"")</f>
        <v/>
      </c>
    </row>
    <row r="83" spans="2:10" s="13" customFormat="1" ht="18.75" customHeight="1" thickBot="1">
      <c r="B83" s="41">
        <v>78</v>
      </c>
      <c r="C83" s="93"/>
      <c r="D83" s="93"/>
      <c r="E83" s="93"/>
      <c r="F83" s="93"/>
      <c r="G83" s="93"/>
      <c r="H83" s="93"/>
      <c r="I83" s="27" t="str">
        <f t="shared" si="1"/>
        <v/>
      </c>
      <c r="J83" s="27" t="str">
        <f>_xlfn.XLOOKUP(I83,SheetData!$D$2:$D$13,SheetData!$E$2:$E$13,"")</f>
        <v/>
      </c>
    </row>
    <row r="84" spans="2:10" s="13" customFormat="1" ht="18.75" customHeight="1" thickBot="1">
      <c r="B84" s="41">
        <v>79</v>
      </c>
      <c r="C84" s="93"/>
      <c r="D84" s="93"/>
      <c r="E84" s="93"/>
      <c r="F84" s="93"/>
      <c r="G84" s="93"/>
      <c r="H84" s="93"/>
      <c r="I84" s="27" t="str">
        <f t="shared" si="1"/>
        <v/>
      </c>
      <c r="J84" s="27" t="str">
        <f>_xlfn.XLOOKUP(I84,SheetData!$D$2:$D$13,SheetData!$E$2:$E$13,"")</f>
        <v/>
      </c>
    </row>
    <row r="85" spans="2:10" s="13" customFormat="1" ht="18.75" customHeight="1" thickBot="1">
      <c r="B85" s="41">
        <v>80</v>
      </c>
      <c r="C85" s="93"/>
      <c r="D85" s="93"/>
      <c r="E85" s="93"/>
      <c r="F85" s="93"/>
      <c r="G85" s="93"/>
      <c r="H85" s="93"/>
      <c r="I85" s="27" t="str">
        <f t="shared" si="1"/>
        <v/>
      </c>
      <c r="J85" s="27" t="str">
        <f>_xlfn.XLOOKUP(I85,SheetData!$D$2:$D$13,SheetData!$E$2:$E$13,"")</f>
        <v/>
      </c>
    </row>
    <row r="86" spans="2:10" s="13" customFormat="1" ht="18.75" customHeight="1" thickBot="1">
      <c r="B86" s="41">
        <v>81</v>
      </c>
      <c r="C86" s="93"/>
      <c r="D86" s="93"/>
      <c r="E86" s="93"/>
      <c r="F86" s="93"/>
      <c r="G86" s="93"/>
      <c r="H86" s="93"/>
      <c r="I86" s="27" t="str">
        <f t="shared" si="1"/>
        <v/>
      </c>
      <c r="J86" s="27" t="str">
        <f>_xlfn.XLOOKUP(I86,SheetData!$D$2:$D$13,SheetData!$E$2:$E$13,"")</f>
        <v/>
      </c>
    </row>
    <row r="87" spans="2:10" s="13" customFormat="1" ht="18.75" customHeight="1" thickBot="1">
      <c r="B87" s="41">
        <v>82</v>
      </c>
      <c r="C87" s="93"/>
      <c r="D87" s="93"/>
      <c r="E87" s="93"/>
      <c r="F87" s="93"/>
      <c r="G87" s="93"/>
      <c r="H87" s="93"/>
      <c r="I87" s="27" t="str">
        <f t="shared" si="1"/>
        <v/>
      </c>
      <c r="J87" s="27" t="str">
        <f>_xlfn.XLOOKUP(I87,SheetData!$D$2:$D$13,SheetData!$E$2:$E$13,"")</f>
        <v/>
      </c>
    </row>
    <row r="88" spans="2:10" s="13" customFormat="1" ht="18.75" customHeight="1" thickBot="1">
      <c r="B88" s="41">
        <v>83</v>
      </c>
      <c r="C88" s="93"/>
      <c r="D88" s="93"/>
      <c r="E88" s="93"/>
      <c r="F88" s="93"/>
      <c r="G88" s="93"/>
      <c r="H88" s="93"/>
      <c r="I88" s="27" t="str">
        <f t="shared" si="1"/>
        <v/>
      </c>
      <c r="J88" s="27" t="str">
        <f>_xlfn.XLOOKUP(I88,SheetData!$D$2:$D$13,SheetData!$E$2:$E$13,"")</f>
        <v/>
      </c>
    </row>
    <row r="89" spans="2:10" s="13" customFormat="1" ht="18.75" customHeight="1" thickBot="1">
      <c r="B89" s="41">
        <v>84</v>
      </c>
      <c r="C89" s="93"/>
      <c r="D89" s="93"/>
      <c r="E89" s="93"/>
      <c r="F89" s="93"/>
      <c r="G89" s="93"/>
      <c r="H89" s="93"/>
      <c r="I89" s="27" t="str">
        <f t="shared" si="1"/>
        <v/>
      </c>
      <c r="J89" s="27" t="str">
        <f>_xlfn.XLOOKUP(I89,SheetData!$D$2:$D$13,SheetData!$E$2:$E$13,"")</f>
        <v/>
      </c>
    </row>
    <row r="90" spans="2:10" s="13" customFormat="1" ht="18.75" customHeight="1" thickBot="1">
      <c r="B90" s="41">
        <v>85</v>
      </c>
      <c r="C90" s="93"/>
      <c r="D90" s="93"/>
      <c r="E90" s="93"/>
      <c r="F90" s="93"/>
      <c r="G90" s="93"/>
      <c r="H90" s="93"/>
      <c r="I90" s="27" t="str">
        <f t="shared" si="1"/>
        <v/>
      </c>
      <c r="J90" s="27" t="str">
        <f>_xlfn.XLOOKUP(I90,SheetData!$D$2:$D$13,SheetData!$E$2:$E$13,"")</f>
        <v/>
      </c>
    </row>
    <row r="91" spans="2:10" s="13" customFormat="1" ht="18.75" customHeight="1" thickBot="1">
      <c r="B91" s="41">
        <v>86</v>
      </c>
      <c r="C91" s="93"/>
      <c r="D91" s="93"/>
      <c r="E91" s="93"/>
      <c r="F91" s="93"/>
      <c r="G91" s="93"/>
      <c r="H91" s="93"/>
      <c r="I91" s="27" t="str">
        <f t="shared" si="1"/>
        <v/>
      </c>
      <c r="J91" s="27" t="str">
        <f>_xlfn.XLOOKUP(I91,SheetData!$D$2:$D$13,SheetData!$E$2:$E$13,"")</f>
        <v/>
      </c>
    </row>
    <row r="92" spans="2:10" s="13" customFormat="1" ht="18.75" customHeight="1" thickBot="1">
      <c r="B92" s="41">
        <v>87</v>
      </c>
      <c r="C92" s="93"/>
      <c r="D92" s="93"/>
      <c r="E92" s="93"/>
      <c r="F92" s="93"/>
      <c r="G92" s="93"/>
      <c r="H92" s="93"/>
      <c r="I92" s="27" t="str">
        <f t="shared" si="1"/>
        <v/>
      </c>
      <c r="J92" s="27" t="str">
        <f>_xlfn.XLOOKUP(I92,SheetData!$D$2:$D$13,SheetData!$E$2:$E$13,"")</f>
        <v/>
      </c>
    </row>
    <row r="93" spans="2:10" s="13" customFormat="1" ht="18.75" customHeight="1" thickBot="1">
      <c r="B93" s="41">
        <v>88</v>
      </c>
      <c r="C93" s="93"/>
      <c r="D93" s="93"/>
      <c r="E93" s="93"/>
      <c r="F93" s="93"/>
      <c r="G93" s="93"/>
      <c r="H93" s="93"/>
      <c r="I93" s="27" t="str">
        <f t="shared" si="1"/>
        <v/>
      </c>
      <c r="J93" s="27" t="str">
        <f>_xlfn.XLOOKUP(I93,SheetData!$D$2:$D$13,SheetData!$E$2:$E$13,"")</f>
        <v/>
      </c>
    </row>
    <row r="94" spans="2:10" s="13" customFormat="1" ht="18.75" customHeight="1" thickBot="1">
      <c r="B94" s="41">
        <v>89</v>
      </c>
      <c r="C94" s="93"/>
      <c r="D94" s="93"/>
      <c r="E94" s="93"/>
      <c r="F94" s="93"/>
      <c r="G94" s="93"/>
      <c r="H94" s="93"/>
      <c r="I94" s="27" t="str">
        <f t="shared" si="1"/>
        <v/>
      </c>
      <c r="J94" s="27" t="str">
        <f>_xlfn.XLOOKUP(I94,SheetData!$D$2:$D$13,SheetData!$E$2:$E$13,"")</f>
        <v/>
      </c>
    </row>
    <row r="95" spans="2:10" s="13" customFormat="1" ht="18.75" customHeight="1" thickBot="1">
      <c r="B95" s="41">
        <v>90</v>
      </c>
      <c r="C95" s="93"/>
      <c r="D95" s="93"/>
      <c r="E95" s="93"/>
      <c r="F95" s="93"/>
      <c r="G95" s="93"/>
      <c r="H95" s="93"/>
      <c r="I95" s="27" t="str">
        <f t="shared" si="1"/>
        <v/>
      </c>
      <c r="J95" s="27" t="str">
        <f>_xlfn.XLOOKUP(I95,SheetData!$D$2:$D$13,SheetData!$E$2:$E$13,"")</f>
        <v/>
      </c>
    </row>
    <row r="96" spans="2:10" s="13" customFormat="1" ht="18.75" customHeight="1" thickBot="1">
      <c r="B96" s="41">
        <v>91</v>
      </c>
      <c r="C96" s="93"/>
      <c r="D96" s="93"/>
      <c r="E96" s="93"/>
      <c r="F96" s="93"/>
      <c r="G96" s="93"/>
      <c r="H96" s="93"/>
      <c r="I96" s="27" t="str">
        <f t="shared" si="1"/>
        <v/>
      </c>
      <c r="J96" s="27" t="str">
        <f>_xlfn.XLOOKUP(I96,SheetData!$D$2:$D$13,SheetData!$E$2:$E$13,"")</f>
        <v/>
      </c>
    </row>
    <row r="97" spans="2:10" s="13" customFormat="1" ht="18.75" customHeight="1" thickBot="1">
      <c r="B97" s="41">
        <v>92</v>
      </c>
      <c r="C97" s="93"/>
      <c r="D97" s="93"/>
      <c r="E97" s="93"/>
      <c r="F97" s="93"/>
      <c r="G97" s="93"/>
      <c r="H97" s="93"/>
      <c r="I97" s="27" t="str">
        <f t="shared" si="1"/>
        <v/>
      </c>
      <c r="J97" s="27" t="str">
        <f>_xlfn.XLOOKUP(I97,SheetData!$D$2:$D$13,SheetData!$E$2:$E$13,"")</f>
        <v/>
      </c>
    </row>
    <row r="98" spans="2:10" s="13" customFormat="1" ht="18.75" customHeight="1" thickBot="1">
      <c r="B98" s="41">
        <v>93</v>
      </c>
      <c r="C98" s="93"/>
      <c r="D98" s="93"/>
      <c r="E98" s="93"/>
      <c r="F98" s="93"/>
      <c r="G98" s="93"/>
      <c r="H98" s="93"/>
      <c r="I98" s="27" t="str">
        <f t="shared" si="1"/>
        <v/>
      </c>
      <c r="J98" s="27" t="str">
        <f>_xlfn.XLOOKUP(I98,SheetData!$D$2:$D$13,SheetData!$E$2:$E$13,"")</f>
        <v/>
      </c>
    </row>
    <row r="99" spans="2:10" s="13" customFormat="1" ht="18.75" customHeight="1" thickBot="1">
      <c r="B99" s="41">
        <v>94</v>
      </c>
      <c r="C99" s="93"/>
      <c r="D99" s="93"/>
      <c r="E99" s="93"/>
      <c r="F99" s="93"/>
      <c r="G99" s="93"/>
      <c r="H99" s="93"/>
      <c r="I99" s="27" t="str">
        <f t="shared" si="1"/>
        <v/>
      </c>
      <c r="J99" s="27" t="str">
        <f>_xlfn.XLOOKUP(I99,SheetData!$D$2:$D$13,SheetData!$E$2:$E$13,"")</f>
        <v/>
      </c>
    </row>
    <row r="100" spans="2:10" s="13" customFormat="1" ht="18.75" customHeight="1" thickBot="1">
      <c r="B100" s="41">
        <v>95</v>
      </c>
      <c r="C100" s="93"/>
      <c r="D100" s="93"/>
      <c r="E100" s="93"/>
      <c r="F100" s="93"/>
      <c r="G100" s="93"/>
      <c r="H100" s="93"/>
      <c r="I100" s="27" t="str">
        <f t="shared" si="1"/>
        <v/>
      </c>
      <c r="J100" s="27" t="str">
        <f>_xlfn.XLOOKUP(I100,SheetData!$D$2:$D$13,SheetData!$E$2:$E$13,"")</f>
        <v/>
      </c>
    </row>
    <row r="101" spans="2:10" s="13" customFormat="1" ht="18.75" customHeight="1" thickBot="1">
      <c r="B101" s="41">
        <v>96</v>
      </c>
      <c r="C101" s="93"/>
      <c r="D101" s="93"/>
      <c r="E101" s="93"/>
      <c r="F101" s="93"/>
      <c r="G101" s="93"/>
      <c r="H101" s="93"/>
      <c r="I101" s="27" t="str">
        <f t="shared" si="1"/>
        <v/>
      </c>
      <c r="J101" s="27" t="str">
        <f>_xlfn.XLOOKUP(I101,SheetData!$D$2:$D$13,SheetData!$E$2:$E$13,"")</f>
        <v/>
      </c>
    </row>
    <row r="102" spans="2:10" s="13" customFormat="1" ht="18.75" customHeight="1" thickBot="1">
      <c r="B102" s="41">
        <v>97</v>
      </c>
      <c r="C102" s="93"/>
      <c r="D102" s="93"/>
      <c r="E102" s="93"/>
      <c r="F102" s="93"/>
      <c r="G102" s="93"/>
      <c r="H102" s="93"/>
      <c r="I102" s="27" t="str">
        <f t="shared" si="1"/>
        <v/>
      </c>
      <c r="J102" s="27" t="str">
        <f>_xlfn.XLOOKUP(I102,SheetData!$D$2:$D$13,SheetData!$E$2:$E$13,"")</f>
        <v/>
      </c>
    </row>
    <row r="103" spans="2:10" s="13" customFormat="1" ht="18.75" customHeight="1" thickBot="1">
      <c r="B103" s="41">
        <v>98</v>
      </c>
      <c r="C103" s="93"/>
      <c r="D103" s="93"/>
      <c r="E103" s="93"/>
      <c r="F103" s="93"/>
      <c r="G103" s="93"/>
      <c r="H103" s="93"/>
      <c r="I103" s="27" t="str">
        <f t="shared" si="1"/>
        <v/>
      </c>
      <c r="J103" s="27" t="str">
        <f>_xlfn.XLOOKUP(I103,SheetData!$D$2:$D$13,SheetData!$E$2:$E$13,"")</f>
        <v/>
      </c>
    </row>
    <row r="104" spans="2:10" s="13" customFormat="1" ht="18.75" customHeight="1" thickBot="1">
      <c r="B104" s="41">
        <v>99</v>
      </c>
      <c r="C104" s="93"/>
      <c r="D104" s="93"/>
      <c r="E104" s="93"/>
      <c r="F104" s="93"/>
      <c r="G104" s="93"/>
      <c r="H104" s="93"/>
      <c r="I104" s="27" t="str">
        <f t="shared" si="1"/>
        <v/>
      </c>
      <c r="J104" s="27" t="str">
        <f>_xlfn.XLOOKUP(I104,SheetData!$D$2:$D$13,SheetData!$E$2:$E$13,"")</f>
        <v/>
      </c>
    </row>
    <row r="105" spans="2:10" s="13" customFormat="1" ht="18.75" customHeight="1" thickBot="1">
      <c r="B105" s="41">
        <v>100</v>
      </c>
      <c r="C105" s="93"/>
      <c r="D105" s="93"/>
      <c r="E105" s="93"/>
      <c r="F105" s="93"/>
      <c r="G105" s="93"/>
      <c r="H105" s="93"/>
      <c r="I105" s="27" t="str">
        <f t="shared" si="1"/>
        <v/>
      </c>
      <c r="J105" s="27" t="str">
        <f>_xlfn.XLOOKUP(I105,SheetData!$D$2:$D$13,SheetData!$E$2:$E$13,"")</f>
        <v/>
      </c>
    </row>
  </sheetData>
  <sheetProtection algorithmName="SHA-512" hashValue="qRob7j4AuEiyFj5yOlT93C4OWrGIJFz/4dmXMYvO7lmzwNO6P9Fn9w1sagyJr8z1KCKtz0g2oCxERI98YwzRmw==" saltValue="p7Ml2r+DiDbNBnnI8aRm4w==" spinCount="100000" sheet="1" objects="1" scenarios="1"/>
  <mergeCells count="2">
    <mergeCell ref="B1:J1"/>
    <mergeCell ref="B3:J3"/>
  </mergeCells>
  <phoneticPr fontId="14" type="noConversion"/>
  <pageMargins left="0.39370078740157483" right="0.39370078740157483" top="0.39370078740157483" bottom="0.39370078740157483" header="0.19685039370078741" footer="0"/>
  <pageSetup scale="74"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AAEBBAA6-8E5E-4466-B90E-2D82E7A4D825}">
          <x14:formula1>
            <xm:f>SheetData!$A$2:$A$3</xm:f>
          </x14:formula1>
          <xm:sqref>E6:E105</xm:sqref>
        </x14:dataValidation>
        <x14:dataValidation type="list" allowBlank="1" showInputMessage="1" showErrorMessage="1" xr:uid="{DBFB2473-0584-466E-AE3C-3082ACCC2A9C}">
          <x14:formula1>
            <xm:f>SheetData!$A$29:$A$32</xm:f>
          </x14:formula1>
          <xm:sqref>G6:G105</xm:sqref>
        </x14:dataValidation>
        <x14:dataValidation type="list" allowBlank="1" showInputMessage="1" showErrorMessage="1" xr:uid="{B95727E3-DBF3-4B16-BB9D-E766B148D01C}">
          <x14:formula1>
            <xm:f>SheetData!$A$34:$A$36</xm:f>
          </x14:formula1>
          <xm:sqref>H6:H105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603D-9202-49EE-A0B2-59489C3C0BFC}">
  <sheetPr codeName="Sheet4">
    <tabColor rgb="FF92D050"/>
    <pageSetUpPr fitToPage="1"/>
  </sheetPr>
  <dimension ref="B1:Q106"/>
  <sheetViews>
    <sheetView showGridLines="0" showWhiteSpace="0" zoomScaleNormal="100" zoomScalePageLayoutView="80" workbookViewId="0"/>
  </sheetViews>
  <sheetFormatPr defaultColWidth="8.77734375" defaultRowHeight="14.45"/>
  <cols>
    <col min="1" max="2" width="4.33203125" style="3" customWidth="1"/>
    <col min="3" max="3" width="19.5546875" style="3" customWidth="1"/>
    <col min="4" max="4" width="18.33203125" style="3" hidden="1" customWidth="1"/>
    <col min="5" max="5" width="23.33203125" style="20" customWidth="1"/>
    <col min="6" max="6" width="24.5546875" style="20" customWidth="1"/>
    <col min="7" max="7" width="19.5546875" style="20" hidden="1" customWidth="1"/>
    <col min="8" max="8" width="22.6640625" style="20" customWidth="1"/>
    <col min="9" max="9" width="23" style="20" customWidth="1"/>
    <col min="10" max="10" width="23" style="4" customWidth="1"/>
    <col min="11" max="11" width="4.77734375" style="3" customWidth="1"/>
    <col min="12" max="17" width="8.33203125" style="3" customWidth="1"/>
    <col min="18" max="16384" width="8.77734375" style="3"/>
  </cols>
  <sheetData>
    <row r="1" spans="2:17" s="18" customFormat="1" ht="40.5" customHeight="1">
      <c r="B1" s="140" t="s">
        <v>48</v>
      </c>
      <c r="C1" s="140"/>
      <c r="D1" s="140"/>
      <c r="E1" s="140"/>
      <c r="F1" s="140"/>
      <c r="G1" s="140"/>
      <c r="H1" s="140"/>
      <c r="I1" s="140"/>
      <c r="J1" s="140"/>
      <c r="K1" s="140"/>
      <c r="L1" s="140"/>
      <c r="M1" s="140"/>
      <c r="N1" s="140"/>
      <c r="O1" s="140"/>
      <c r="P1" s="140"/>
      <c r="Q1" s="140"/>
    </row>
    <row r="2" spans="2:17" ht="8.25" customHeight="1">
      <c r="B2" s="42"/>
      <c r="C2" s="42"/>
      <c r="D2" s="42"/>
      <c r="E2" s="42"/>
      <c r="F2" s="42"/>
      <c r="G2" s="42"/>
      <c r="H2" s="42"/>
      <c r="I2" s="42"/>
      <c r="J2" s="42"/>
      <c r="K2" s="43"/>
      <c r="L2" s="43"/>
      <c r="M2" s="43"/>
      <c r="N2" s="43"/>
      <c r="O2" s="43"/>
      <c r="P2" s="43"/>
      <c r="Q2" s="43"/>
    </row>
    <row r="3" spans="2:17" s="17" customFormat="1" ht="56.65" customHeight="1">
      <c r="B3" s="142" t="s">
        <v>49</v>
      </c>
      <c r="C3" s="143"/>
      <c r="D3" s="143"/>
      <c r="E3" s="143"/>
      <c r="F3" s="143"/>
      <c r="G3" s="143"/>
      <c r="H3" s="143"/>
      <c r="I3" s="143"/>
      <c r="J3" s="143"/>
      <c r="K3" s="44"/>
      <c r="L3" s="148" t="s">
        <v>50</v>
      </c>
      <c r="M3" s="148"/>
      <c r="N3" s="148"/>
      <c r="O3" s="148"/>
      <c r="P3" s="148"/>
      <c r="Q3" s="148"/>
    </row>
    <row r="4" spans="2:17" ht="11.25" customHeight="1" thickBot="1">
      <c r="B4" s="45"/>
      <c r="C4" s="45"/>
      <c r="D4" s="45"/>
      <c r="E4" s="45"/>
      <c r="F4" s="45"/>
      <c r="G4" s="45"/>
      <c r="H4" s="45"/>
      <c r="I4" s="45"/>
      <c r="J4" s="45"/>
      <c r="K4" s="46"/>
      <c r="L4" s="47"/>
      <c r="M4" s="47"/>
      <c r="N4" s="47"/>
      <c r="O4" s="47"/>
      <c r="P4" s="47"/>
      <c r="Q4" s="47"/>
    </row>
    <row r="5" spans="2:17" s="5" customFormat="1" ht="18.600000000000001" thickBot="1">
      <c r="B5" s="48"/>
      <c r="C5" s="48"/>
      <c r="D5" s="49"/>
      <c r="E5" s="141" t="s">
        <v>51</v>
      </c>
      <c r="F5" s="141"/>
      <c r="G5" s="141"/>
      <c r="H5" s="141"/>
      <c r="I5" s="141" t="s">
        <v>52</v>
      </c>
      <c r="J5" s="141"/>
      <c r="K5" s="50"/>
      <c r="L5" s="141" t="s">
        <v>51</v>
      </c>
      <c r="M5" s="141"/>
      <c r="N5" s="141"/>
      <c r="O5" s="141" t="s">
        <v>52</v>
      </c>
      <c r="P5" s="141"/>
      <c r="Q5" s="141"/>
    </row>
    <row r="6" spans="2:17" s="6" customFormat="1" ht="47.1" thickBot="1">
      <c r="B6" s="51" t="s">
        <v>41</v>
      </c>
      <c r="C6" s="52" t="s">
        <v>53</v>
      </c>
      <c r="D6" s="53" t="s">
        <v>54</v>
      </c>
      <c r="E6" s="54" t="s">
        <v>55</v>
      </c>
      <c r="F6" s="54" t="s">
        <v>56</v>
      </c>
      <c r="G6" s="54" t="s">
        <v>57</v>
      </c>
      <c r="H6" s="54" t="s">
        <v>58</v>
      </c>
      <c r="I6" s="54" t="s">
        <v>59</v>
      </c>
      <c r="J6" s="54" t="s">
        <v>60</v>
      </c>
      <c r="K6" s="55"/>
      <c r="L6" s="56" t="s">
        <v>10</v>
      </c>
      <c r="M6" s="56" t="s">
        <v>12</v>
      </c>
      <c r="N6" s="56" t="s">
        <v>14</v>
      </c>
      <c r="O6" s="56" t="s">
        <v>10</v>
      </c>
      <c r="P6" s="56" t="s">
        <v>12</v>
      </c>
      <c r="Q6" s="56" t="s">
        <v>14</v>
      </c>
    </row>
    <row r="7" spans="2:17" ht="22.5" customHeight="1" thickBot="1">
      <c r="B7" s="57">
        <v>1</v>
      </c>
      <c r="C7" s="65" t="str">
        <f>IF(ISBLANK('2 Blocks'!C6),"",'2 Blocks'!C6)</f>
        <v/>
      </c>
      <c r="D7" s="58" t="str">
        <f>_xlfn.XLOOKUP(C7,'2 Blocks'!$C$6:$C$105,'2 Blocks'!$F$6:$F$105,"")</f>
        <v/>
      </c>
      <c r="E7" s="59" t="str">
        <f>_xlfn.XLOOKUP(C7,'2 Blocks'!$C$6:$C$105,'2 Blocks'!$J$6:$J$105,"")</f>
        <v/>
      </c>
      <c r="F7" s="63"/>
      <c r="G7" s="60" t="str">
        <f>CONCATENATE(E7,F7)</f>
        <v/>
      </c>
      <c r="H7" s="59" t="str">
        <f>_xlfn.XLOOKUP(G7,SheetData!$A$11:$A$19,SheetData!$B$11:$B$19,"")</f>
        <v/>
      </c>
      <c r="I7" s="63"/>
      <c r="J7" s="61" t="str">
        <f>IF(I7="RED",3,IF(I7="AMBER",2,IF(I7="GREEN",1,IF(I7="VERY LOW",1,""))))</f>
        <v/>
      </c>
      <c r="K7" s="43"/>
      <c r="L7" s="64" t="str" cm="1">
        <f t="array" ref="L7">_xlfn._xlws.FILTER('3 Risk assessments'!$C$7:$C$106,'3 Risk assessments'!$H$7:$H$106=1,"")</f>
        <v/>
      </c>
      <c r="M7" s="64" t="str" cm="1">
        <f t="array" ref="M7">_xlfn._xlws.FILTER('3 Risk assessments'!$C$7:$C$106,'3 Risk assessments'!$H$7:$H$106=2,"")</f>
        <v/>
      </c>
      <c r="N7" s="64" t="str" cm="1">
        <f t="array" ref="N7">_xlfn._xlws.FILTER('3 Risk assessments'!$C$7:$C$106,'3 Risk assessments'!$H$7:$H$106=3,"")</f>
        <v/>
      </c>
      <c r="O7" s="64" t="str" cm="1">
        <f t="array" ref="O7">_xlfn._xlws.FILTER('3 Risk assessments'!$C$7:$C$106,'3 Risk assessments'!$J$7:$J$106=1,"")</f>
        <v/>
      </c>
      <c r="P7" s="64" t="str" cm="1">
        <f t="array" ref="P7">_xlfn._xlws.FILTER('3 Risk assessments'!$C$7:$C$106,'3 Risk assessments'!$J$7:$J$106=2,"")</f>
        <v/>
      </c>
      <c r="Q7" s="64" t="str" cm="1">
        <f t="array" ref="Q7">_xlfn._xlws.FILTER('3 Risk assessments'!$C$7:$C$106,'3 Risk assessments'!$J$7:$J$106=3,"")</f>
        <v/>
      </c>
    </row>
    <row r="8" spans="2:17" ht="22.5" customHeight="1" thickBot="1">
      <c r="B8" s="57">
        <v>2</v>
      </c>
      <c r="C8" s="65" t="str">
        <f>IF(ISBLANK('2 Blocks'!C7),"",'2 Blocks'!C7)</f>
        <v/>
      </c>
      <c r="D8" s="58" t="str">
        <f>_xlfn.XLOOKUP(C8,'2 Blocks'!$C$6:$C$105,'2 Blocks'!$F$6:$F$105,"")</f>
        <v/>
      </c>
      <c r="E8" s="59" t="str">
        <f>_xlfn.XLOOKUP(C8,'2 Blocks'!$C$6:$C$105,'2 Blocks'!$J$6:$J$105,"")</f>
        <v/>
      </c>
      <c r="F8" s="63"/>
      <c r="G8" s="60" t="str">
        <f t="shared" ref="G8:G71" si="0">CONCATENATE(E8,F8)</f>
        <v/>
      </c>
      <c r="H8" s="59" t="str">
        <f>_xlfn.XLOOKUP(G8,SheetData!$A$11:$A$19,SheetData!$B$11:$B$19,"")</f>
        <v/>
      </c>
      <c r="I8" s="63"/>
      <c r="J8" s="61" t="str">
        <f t="shared" ref="J8:J71" si="1">IF(I8="RED",3,IF(I8="AMBER",2,IF(I8="GREEN",1,IF(I8="VERY LOW",1,""))))</f>
        <v/>
      </c>
      <c r="K8" s="43"/>
      <c r="L8" s="64"/>
      <c r="M8" s="64"/>
      <c r="N8" s="64"/>
      <c r="O8" s="64"/>
      <c r="P8" s="64"/>
      <c r="Q8" s="64"/>
    </row>
    <row r="9" spans="2:17" ht="22.5" customHeight="1" thickBot="1">
      <c r="B9" s="57">
        <v>3</v>
      </c>
      <c r="C9" s="65" t="str">
        <f>IF(ISBLANK('2 Blocks'!C8),"",'2 Blocks'!C8)</f>
        <v/>
      </c>
      <c r="D9" s="58" t="str">
        <f>_xlfn.XLOOKUP(C9,'2 Blocks'!$C$6:$C$105,'2 Blocks'!$F$6:$F$105,"")</f>
        <v/>
      </c>
      <c r="E9" s="59" t="str">
        <f>_xlfn.XLOOKUP(C9,'2 Blocks'!$C$6:$C$105,'2 Blocks'!$J$6:$J$105,"")</f>
        <v/>
      </c>
      <c r="F9" s="63"/>
      <c r="G9" s="60" t="str">
        <f t="shared" si="0"/>
        <v/>
      </c>
      <c r="H9" s="59" t="str">
        <f>_xlfn.XLOOKUP(G9,SheetData!$A$11:$A$19,SheetData!$B$11:$B$19,"")</f>
        <v/>
      </c>
      <c r="I9" s="63"/>
      <c r="J9" s="61" t="str">
        <f t="shared" si="1"/>
        <v/>
      </c>
      <c r="K9" s="43"/>
      <c r="L9" s="64"/>
      <c r="M9" s="64"/>
      <c r="N9" s="64"/>
      <c r="O9" s="64"/>
      <c r="P9" s="64"/>
      <c r="Q9" s="64"/>
    </row>
    <row r="10" spans="2:17" ht="22.5" customHeight="1" thickBot="1">
      <c r="B10" s="57">
        <v>4</v>
      </c>
      <c r="C10" s="65" t="str">
        <f>IF(ISBLANK('2 Blocks'!C9),"",'2 Blocks'!C9)</f>
        <v/>
      </c>
      <c r="D10" s="58" t="str">
        <f>_xlfn.XLOOKUP(C10,'2 Blocks'!$C$6:$C$105,'2 Blocks'!$F$6:$F$105,"")</f>
        <v/>
      </c>
      <c r="E10" s="59" t="str">
        <f>_xlfn.XLOOKUP(C10,'2 Blocks'!$C$6:$C$105,'2 Blocks'!$J$6:$J$105,"")</f>
        <v/>
      </c>
      <c r="F10" s="63"/>
      <c r="G10" s="60" t="str">
        <f t="shared" si="0"/>
        <v/>
      </c>
      <c r="H10" s="59" t="str">
        <f>_xlfn.XLOOKUP(G10,SheetData!$A$11:$A$19,SheetData!$B$11:$B$19,"")</f>
        <v/>
      </c>
      <c r="I10" s="63"/>
      <c r="J10" s="61" t="str">
        <f t="shared" si="1"/>
        <v/>
      </c>
      <c r="K10" s="43"/>
      <c r="L10" s="64"/>
      <c r="M10" s="64"/>
      <c r="N10" s="64"/>
      <c r="O10" s="64"/>
      <c r="P10" s="64"/>
      <c r="Q10" s="64"/>
    </row>
    <row r="11" spans="2:17" ht="22.5" customHeight="1" thickBot="1">
      <c r="B11" s="57">
        <v>5</v>
      </c>
      <c r="C11" s="65" t="str">
        <f>IF(ISBLANK('2 Blocks'!C10),"",'2 Blocks'!C10)</f>
        <v/>
      </c>
      <c r="D11" s="58" t="str">
        <f>_xlfn.XLOOKUP(C11,'2 Blocks'!$C$6:$C$105,'2 Blocks'!$F$6:$F$105,"")</f>
        <v/>
      </c>
      <c r="E11" s="59" t="str">
        <f>_xlfn.XLOOKUP(C11,'2 Blocks'!$C$6:$C$105,'2 Blocks'!$J$6:$J$105,"")</f>
        <v/>
      </c>
      <c r="F11" s="63"/>
      <c r="G11" s="60" t="str">
        <f t="shared" si="0"/>
        <v/>
      </c>
      <c r="H11" s="59" t="str">
        <f>_xlfn.XLOOKUP(G11,SheetData!$A$11:$A$19,SheetData!$B$11:$B$19,"")</f>
        <v/>
      </c>
      <c r="I11" s="63"/>
      <c r="J11" s="61" t="str">
        <f t="shared" si="1"/>
        <v/>
      </c>
      <c r="K11" s="43"/>
      <c r="L11" s="64"/>
      <c r="M11" s="64"/>
      <c r="N11" s="64"/>
      <c r="O11" s="64"/>
      <c r="P11" s="64"/>
      <c r="Q11" s="64"/>
    </row>
    <row r="12" spans="2:17" ht="22.5" customHeight="1" thickBot="1">
      <c r="B12" s="57">
        <v>6</v>
      </c>
      <c r="C12" s="65" t="str">
        <f>IF(ISBLANK('2 Blocks'!C11),"",'2 Blocks'!C11)</f>
        <v/>
      </c>
      <c r="D12" s="58" t="str">
        <f>_xlfn.XLOOKUP(C12,'2 Blocks'!$C$6:$C$105,'2 Blocks'!$F$6:$F$105,"")</f>
        <v/>
      </c>
      <c r="E12" s="59" t="str">
        <f>_xlfn.XLOOKUP(C12,'2 Blocks'!$C$6:$C$105,'2 Blocks'!$J$6:$J$105,"")</f>
        <v/>
      </c>
      <c r="F12" s="63"/>
      <c r="G12" s="60" t="str">
        <f t="shared" si="0"/>
        <v/>
      </c>
      <c r="H12" s="59" t="str">
        <f>_xlfn.XLOOKUP(G12,SheetData!$A$11:$A$19,SheetData!$B$11:$B$19,"")</f>
        <v/>
      </c>
      <c r="I12" s="63"/>
      <c r="J12" s="61" t="str">
        <f t="shared" si="1"/>
        <v/>
      </c>
      <c r="K12" s="43"/>
      <c r="L12" s="64"/>
      <c r="M12" s="64"/>
      <c r="N12" s="64"/>
      <c r="O12" s="64"/>
      <c r="P12" s="64"/>
      <c r="Q12" s="64"/>
    </row>
    <row r="13" spans="2:17" ht="22.5" customHeight="1" thickBot="1">
      <c r="B13" s="57">
        <v>7</v>
      </c>
      <c r="C13" s="65" t="str">
        <f>IF(ISBLANK('2 Blocks'!C12),"",'2 Blocks'!C12)</f>
        <v/>
      </c>
      <c r="D13" s="58" t="str">
        <f>_xlfn.XLOOKUP(C13,'2 Blocks'!$C$6:$C$105,'2 Blocks'!$F$6:$F$105,"")</f>
        <v/>
      </c>
      <c r="E13" s="59" t="str">
        <f>_xlfn.XLOOKUP(C13,'2 Blocks'!$C$6:$C$105,'2 Blocks'!$J$6:$J$105,"")</f>
        <v/>
      </c>
      <c r="F13" s="63"/>
      <c r="G13" s="60" t="str">
        <f>CONCATENATE(E13,F13)</f>
        <v/>
      </c>
      <c r="H13" s="59" t="str">
        <f>_xlfn.XLOOKUP(G13,SheetData!$A$11:$A$19,SheetData!$B$11:$B$19,"")</f>
        <v/>
      </c>
      <c r="I13" s="63"/>
      <c r="J13" s="61" t="str">
        <f t="shared" si="1"/>
        <v/>
      </c>
      <c r="K13" s="43"/>
      <c r="L13" s="64"/>
      <c r="M13" s="64"/>
      <c r="N13" s="64"/>
      <c r="O13" s="64"/>
      <c r="P13" s="64"/>
      <c r="Q13" s="64"/>
    </row>
    <row r="14" spans="2:17" ht="22.5" customHeight="1" thickBot="1">
      <c r="B14" s="57">
        <v>8</v>
      </c>
      <c r="C14" s="65" t="str">
        <f>IF(ISBLANK('2 Blocks'!C13),"",'2 Blocks'!C13)</f>
        <v/>
      </c>
      <c r="D14" s="58" t="str">
        <f>_xlfn.XLOOKUP(C14,'2 Blocks'!$C$6:$C$105,'2 Blocks'!$F$6:$F$105,"")</f>
        <v/>
      </c>
      <c r="E14" s="59" t="str">
        <f>_xlfn.XLOOKUP(C14,'2 Blocks'!$C$6:$C$105,'2 Blocks'!$J$6:$J$105,"")</f>
        <v/>
      </c>
      <c r="F14" s="63"/>
      <c r="G14" s="60" t="str">
        <f t="shared" si="0"/>
        <v/>
      </c>
      <c r="H14" s="59" t="str">
        <f>_xlfn.XLOOKUP(G14,SheetData!$A$11:$A$19,SheetData!$B$11:$B$19,"")</f>
        <v/>
      </c>
      <c r="I14" s="63"/>
      <c r="J14" s="61" t="str">
        <f t="shared" si="1"/>
        <v/>
      </c>
      <c r="K14" s="43"/>
      <c r="L14" s="64"/>
      <c r="M14" s="64"/>
      <c r="N14" s="64"/>
      <c r="O14" s="64"/>
      <c r="P14" s="64"/>
      <c r="Q14" s="64"/>
    </row>
    <row r="15" spans="2:17" ht="22.5" customHeight="1" thickBot="1">
      <c r="B15" s="57">
        <v>9</v>
      </c>
      <c r="C15" s="65" t="str">
        <f>IF(ISBLANK('2 Blocks'!C14),"",'2 Blocks'!C14)</f>
        <v/>
      </c>
      <c r="D15" s="58" t="str">
        <f>_xlfn.XLOOKUP(C15,'2 Blocks'!$C$6:$C$105,'2 Blocks'!$F$6:$F$105,"")</f>
        <v/>
      </c>
      <c r="E15" s="59" t="str">
        <f>_xlfn.XLOOKUP(C15,'2 Blocks'!$C$6:$C$105,'2 Blocks'!$J$6:$J$105,"")</f>
        <v/>
      </c>
      <c r="F15" s="63"/>
      <c r="G15" s="60" t="str">
        <f t="shared" si="0"/>
        <v/>
      </c>
      <c r="H15" s="59" t="str">
        <f>_xlfn.XLOOKUP(G15,SheetData!$A$11:$A$19,SheetData!$B$11:$B$19,"")</f>
        <v/>
      </c>
      <c r="I15" s="63"/>
      <c r="J15" s="61" t="str">
        <f t="shared" si="1"/>
        <v/>
      </c>
      <c r="K15" s="43"/>
      <c r="L15" s="64"/>
      <c r="M15" s="64"/>
      <c r="N15" s="64"/>
      <c r="O15" s="64"/>
      <c r="P15" s="64"/>
      <c r="Q15" s="64"/>
    </row>
    <row r="16" spans="2:17" ht="22.5" customHeight="1" thickBot="1">
      <c r="B16" s="57">
        <v>10</v>
      </c>
      <c r="C16" s="65" t="str">
        <f>IF(ISBLANK('2 Blocks'!C15),"",'2 Blocks'!C15)</f>
        <v/>
      </c>
      <c r="D16" s="58" t="str">
        <f>_xlfn.XLOOKUP(C16,'2 Blocks'!$C$6:$C$105,'2 Blocks'!$F$6:$F$105,"")</f>
        <v/>
      </c>
      <c r="E16" s="59" t="str">
        <f>_xlfn.XLOOKUP(C16,'2 Blocks'!$C$6:$C$105,'2 Blocks'!$J$6:$J$105,"")</f>
        <v/>
      </c>
      <c r="F16" s="63"/>
      <c r="G16" s="60" t="str">
        <f t="shared" si="0"/>
        <v/>
      </c>
      <c r="H16" s="59" t="str">
        <f>_xlfn.XLOOKUP(G16,SheetData!$A$11:$A$19,SheetData!$B$11:$B$19,"")</f>
        <v/>
      </c>
      <c r="I16" s="63"/>
      <c r="J16" s="61" t="str">
        <f t="shared" si="1"/>
        <v/>
      </c>
      <c r="K16" s="43"/>
      <c r="L16" s="64"/>
      <c r="M16" s="64"/>
      <c r="N16" s="64"/>
      <c r="O16" s="64"/>
      <c r="P16" s="64"/>
      <c r="Q16" s="64"/>
    </row>
    <row r="17" spans="2:17" ht="22.5" customHeight="1" thickBot="1">
      <c r="B17" s="57">
        <v>11</v>
      </c>
      <c r="C17" s="65" t="str">
        <f>IF(ISBLANK('2 Blocks'!C16),"",'2 Blocks'!C16)</f>
        <v/>
      </c>
      <c r="D17" s="58" t="str">
        <f>_xlfn.XLOOKUP(C17,'2 Blocks'!$C$6:$C$105,'2 Blocks'!$F$6:$F$105,"")</f>
        <v/>
      </c>
      <c r="E17" s="59" t="str">
        <f>_xlfn.XLOOKUP(C17,'2 Blocks'!$C$6:$C$105,'2 Blocks'!$J$6:$J$105,"")</f>
        <v/>
      </c>
      <c r="F17" s="63"/>
      <c r="G17" s="60" t="str">
        <f t="shared" si="0"/>
        <v/>
      </c>
      <c r="H17" s="59" t="str">
        <f>_xlfn.XLOOKUP(G17,SheetData!$A$11:$A$19,SheetData!$B$11:$B$19,"")</f>
        <v/>
      </c>
      <c r="I17" s="63"/>
      <c r="J17" s="61" t="str">
        <f t="shared" si="1"/>
        <v/>
      </c>
      <c r="K17" s="43"/>
      <c r="L17" s="64"/>
      <c r="M17" s="64"/>
      <c r="N17" s="64"/>
      <c r="O17" s="64"/>
      <c r="P17" s="64"/>
      <c r="Q17" s="64"/>
    </row>
    <row r="18" spans="2:17" ht="22.5" customHeight="1" thickBot="1">
      <c r="B18" s="57">
        <v>12</v>
      </c>
      <c r="C18" s="65" t="str">
        <f>IF(ISBLANK('2 Blocks'!C17),"",'2 Blocks'!C17)</f>
        <v/>
      </c>
      <c r="D18" s="58" t="str">
        <f>_xlfn.XLOOKUP(C18,'2 Blocks'!$C$6:$C$105,'2 Blocks'!$F$6:$F$105,"")</f>
        <v/>
      </c>
      <c r="E18" s="59" t="str">
        <f>_xlfn.XLOOKUP(C18,'2 Blocks'!$C$6:$C$105,'2 Blocks'!$J$6:$J$105,"")</f>
        <v/>
      </c>
      <c r="F18" s="63"/>
      <c r="G18" s="60" t="str">
        <f t="shared" si="0"/>
        <v/>
      </c>
      <c r="H18" s="59" t="str">
        <f>_xlfn.XLOOKUP(G18,SheetData!$A$11:$A$19,SheetData!$B$11:$B$19,"")</f>
        <v/>
      </c>
      <c r="I18" s="63"/>
      <c r="J18" s="61" t="str">
        <f t="shared" si="1"/>
        <v/>
      </c>
      <c r="K18" s="43"/>
      <c r="L18" s="64"/>
      <c r="M18" s="64"/>
      <c r="N18" s="64"/>
      <c r="O18" s="64"/>
      <c r="P18" s="64"/>
      <c r="Q18" s="64"/>
    </row>
    <row r="19" spans="2:17" ht="22.5" customHeight="1" thickBot="1">
      <c r="B19" s="57">
        <v>13</v>
      </c>
      <c r="C19" s="65" t="str">
        <f>IF(ISBLANK('2 Blocks'!C18),"",'2 Blocks'!C18)</f>
        <v/>
      </c>
      <c r="D19" s="58" t="str">
        <f>_xlfn.XLOOKUP(C19,'2 Blocks'!$C$6:$C$105,'2 Blocks'!$F$6:$F$105,"")</f>
        <v/>
      </c>
      <c r="E19" s="59" t="str">
        <f>_xlfn.XLOOKUP(C19,'2 Blocks'!$C$6:$C$105,'2 Blocks'!$J$6:$J$105,"")</f>
        <v/>
      </c>
      <c r="F19" s="63"/>
      <c r="G19" s="60" t="str">
        <f t="shared" si="0"/>
        <v/>
      </c>
      <c r="H19" s="59" t="str">
        <f>_xlfn.XLOOKUP(G19,SheetData!$A$11:$A$19,SheetData!$B$11:$B$19,"")</f>
        <v/>
      </c>
      <c r="I19" s="63"/>
      <c r="J19" s="61" t="str">
        <f t="shared" si="1"/>
        <v/>
      </c>
      <c r="K19" s="43"/>
      <c r="L19" s="64"/>
      <c r="M19" s="64"/>
      <c r="N19" s="64"/>
      <c r="O19" s="64"/>
      <c r="P19" s="64"/>
      <c r="Q19" s="64"/>
    </row>
    <row r="20" spans="2:17" ht="22.5" customHeight="1" thickBot="1">
      <c r="B20" s="57">
        <v>14</v>
      </c>
      <c r="C20" s="65" t="str">
        <f>IF(ISBLANK('2 Blocks'!C19),"",'2 Blocks'!C19)</f>
        <v/>
      </c>
      <c r="D20" s="58" t="str">
        <f>_xlfn.XLOOKUP(C20,'2 Blocks'!$C$6:$C$105,'2 Blocks'!$F$6:$F$105,"")</f>
        <v/>
      </c>
      <c r="E20" s="59" t="str">
        <f>_xlfn.XLOOKUP(C20,'2 Blocks'!$C$6:$C$105,'2 Blocks'!$J$6:$J$105,"")</f>
        <v/>
      </c>
      <c r="F20" s="63"/>
      <c r="G20" s="60" t="str">
        <f t="shared" si="0"/>
        <v/>
      </c>
      <c r="H20" s="59" t="str">
        <f>_xlfn.XLOOKUP(G20,SheetData!$A$11:$A$19,SheetData!$B$11:$B$19,"")</f>
        <v/>
      </c>
      <c r="I20" s="63"/>
      <c r="J20" s="61" t="str">
        <f t="shared" si="1"/>
        <v/>
      </c>
      <c r="K20" s="43"/>
      <c r="L20" s="64"/>
      <c r="M20" s="64"/>
      <c r="N20" s="64"/>
      <c r="O20" s="64"/>
      <c r="P20" s="64"/>
      <c r="Q20" s="64"/>
    </row>
    <row r="21" spans="2:17" ht="22.5" customHeight="1" thickBot="1">
      <c r="B21" s="57">
        <v>15</v>
      </c>
      <c r="C21" s="65" t="str">
        <f>IF(ISBLANK('2 Blocks'!C20),"",'2 Blocks'!C20)</f>
        <v/>
      </c>
      <c r="D21" s="58" t="str">
        <f>_xlfn.XLOOKUP(C21,'2 Blocks'!$C$6:$C$105,'2 Blocks'!$F$6:$F$105,"")</f>
        <v/>
      </c>
      <c r="E21" s="59" t="str">
        <f>_xlfn.XLOOKUP(C21,'2 Blocks'!$C$6:$C$105,'2 Blocks'!$J$6:$J$105,"")</f>
        <v/>
      </c>
      <c r="F21" s="63"/>
      <c r="G21" s="60" t="str">
        <f t="shared" si="0"/>
        <v/>
      </c>
      <c r="H21" s="59" t="str">
        <f>_xlfn.XLOOKUP(G21,SheetData!$A$11:$A$19,SheetData!$B$11:$B$19,"")</f>
        <v/>
      </c>
      <c r="I21" s="63"/>
      <c r="J21" s="61" t="str">
        <f t="shared" si="1"/>
        <v/>
      </c>
      <c r="K21" s="43"/>
      <c r="L21" s="64"/>
      <c r="M21" s="64"/>
      <c r="N21" s="64"/>
      <c r="O21" s="64"/>
      <c r="P21" s="64"/>
      <c r="Q21" s="64"/>
    </row>
    <row r="22" spans="2:17" ht="22.5" customHeight="1" thickBot="1">
      <c r="B22" s="57">
        <v>16</v>
      </c>
      <c r="C22" s="65" t="str">
        <f>IF(ISBLANK('2 Blocks'!C21),"",'2 Blocks'!C21)</f>
        <v/>
      </c>
      <c r="D22" s="58" t="str">
        <f>_xlfn.XLOOKUP(C22,'2 Blocks'!$C$6:$C$105,'2 Blocks'!$F$6:$F$105,"")</f>
        <v/>
      </c>
      <c r="E22" s="59" t="str">
        <f>_xlfn.XLOOKUP(C22,'2 Blocks'!$C$6:$C$105,'2 Blocks'!$J$6:$J$105,"")</f>
        <v/>
      </c>
      <c r="F22" s="63"/>
      <c r="G22" s="60" t="str">
        <f t="shared" si="0"/>
        <v/>
      </c>
      <c r="H22" s="59" t="str">
        <f>_xlfn.XLOOKUP(G22,SheetData!$A$11:$A$19,SheetData!$B$11:$B$19,"")</f>
        <v/>
      </c>
      <c r="I22" s="63"/>
      <c r="J22" s="61" t="str">
        <f t="shared" si="1"/>
        <v/>
      </c>
      <c r="K22" s="43"/>
      <c r="L22" s="64"/>
      <c r="M22" s="64"/>
      <c r="N22" s="64"/>
      <c r="O22" s="64"/>
      <c r="P22" s="64"/>
      <c r="Q22" s="64"/>
    </row>
    <row r="23" spans="2:17" ht="22.5" customHeight="1" thickBot="1">
      <c r="B23" s="57">
        <v>17</v>
      </c>
      <c r="C23" s="65" t="str">
        <f>IF(ISBLANK('2 Blocks'!C22),"",'2 Blocks'!C22)</f>
        <v/>
      </c>
      <c r="D23" s="58" t="str">
        <f>_xlfn.XLOOKUP(C23,'2 Blocks'!$C$6:$C$105,'2 Blocks'!$F$6:$F$105,"")</f>
        <v/>
      </c>
      <c r="E23" s="59" t="str">
        <f>_xlfn.XLOOKUP(C23,'2 Blocks'!$C$6:$C$105,'2 Blocks'!$J$6:$J$105,"")</f>
        <v/>
      </c>
      <c r="F23" s="63"/>
      <c r="G23" s="60" t="str">
        <f t="shared" si="0"/>
        <v/>
      </c>
      <c r="H23" s="59" t="str">
        <f>_xlfn.XLOOKUP(G23,SheetData!$A$11:$A$19,SheetData!$B$11:$B$19,"")</f>
        <v/>
      </c>
      <c r="I23" s="63"/>
      <c r="J23" s="61" t="str">
        <f t="shared" si="1"/>
        <v/>
      </c>
      <c r="K23" s="43"/>
      <c r="L23" s="64"/>
      <c r="M23" s="64"/>
      <c r="N23" s="64"/>
      <c r="O23" s="64"/>
      <c r="P23" s="64"/>
      <c r="Q23" s="64"/>
    </row>
    <row r="24" spans="2:17" ht="22.5" customHeight="1" thickBot="1">
      <c r="B24" s="57">
        <v>18</v>
      </c>
      <c r="C24" s="65" t="str">
        <f>IF(ISBLANK('2 Blocks'!C23),"",'2 Blocks'!C23)</f>
        <v/>
      </c>
      <c r="D24" s="58" t="str">
        <f>_xlfn.XLOOKUP(C24,'2 Blocks'!$C$6:$C$105,'2 Blocks'!$F$6:$F$105,"")</f>
        <v/>
      </c>
      <c r="E24" s="59" t="str">
        <f>_xlfn.XLOOKUP(C24,'2 Blocks'!$C$6:$C$105,'2 Blocks'!$J$6:$J$105,"")</f>
        <v/>
      </c>
      <c r="F24" s="63"/>
      <c r="G24" s="60" t="str">
        <f t="shared" si="0"/>
        <v/>
      </c>
      <c r="H24" s="59" t="str">
        <f>_xlfn.XLOOKUP(G24,SheetData!$A$11:$A$19,SheetData!$B$11:$B$19,"")</f>
        <v/>
      </c>
      <c r="I24" s="63"/>
      <c r="J24" s="61" t="str">
        <f t="shared" si="1"/>
        <v/>
      </c>
      <c r="K24" s="43"/>
      <c r="L24" s="64"/>
      <c r="M24" s="64"/>
      <c r="N24" s="64"/>
      <c r="O24" s="64"/>
      <c r="P24" s="64"/>
      <c r="Q24" s="64"/>
    </row>
    <row r="25" spans="2:17" ht="22.5" customHeight="1" thickBot="1">
      <c r="B25" s="57">
        <v>19</v>
      </c>
      <c r="C25" s="65" t="str">
        <f>IF(ISBLANK('2 Blocks'!C24),"",'2 Blocks'!C24)</f>
        <v/>
      </c>
      <c r="D25" s="58" t="str">
        <f>_xlfn.XLOOKUP(C25,'2 Blocks'!$C$6:$C$105,'2 Blocks'!$F$6:$F$105,"")</f>
        <v/>
      </c>
      <c r="E25" s="59" t="str">
        <f>_xlfn.XLOOKUP(C25,'2 Blocks'!$C$6:$C$105,'2 Blocks'!$J$6:$J$105,"")</f>
        <v/>
      </c>
      <c r="F25" s="63"/>
      <c r="G25" s="60" t="str">
        <f t="shared" si="0"/>
        <v/>
      </c>
      <c r="H25" s="59" t="str">
        <f>_xlfn.XLOOKUP(G25,SheetData!$A$11:$A$19,SheetData!$B$11:$B$19,"")</f>
        <v/>
      </c>
      <c r="I25" s="63"/>
      <c r="J25" s="61" t="str">
        <f t="shared" si="1"/>
        <v/>
      </c>
      <c r="K25" s="43"/>
      <c r="L25" s="64"/>
      <c r="M25" s="64"/>
      <c r="N25" s="64"/>
      <c r="O25" s="64"/>
      <c r="P25" s="64"/>
      <c r="Q25" s="64"/>
    </row>
    <row r="26" spans="2:17" ht="22.5" customHeight="1" thickBot="1">
      <c r="B26" s="57">
        <v>20</v>
      </c>
      <c r="C26" s="65" t="str">
        <f>IF(ISBLANK('2 Blocks'!C25),"",'2 Blocks'!C25)</f>
        <v/>
      </c>
      <c r="D26" s="58" t="str">
        <f>_xlfn.XLOOKUP(C26,'2 Blocks'!$C$6:$C$105,'2 Blocks'!$F$6:$F$105,"")</f>
        <v/>
      </c>
      <c r="E26" s="59" t="str">
        <f>_xlfn.XLOOKUP(C26,'2 Blocks'!$C$6:$C$105,'2 Blocks'!$J$6:$J$105,"")</f>
        <v/>
      </c>
      <c r="F26" s="63"/>
      <c r="G26" s="60" t="str">
        <f t="shared" si="0"/>
        <v/>
      </c>
      <c r="H26" s="59" t="str">
        <f>_xlfn.XLOOKUP(G26,SheetData!$A$11:$A$19,SheetData!$B$11:$B$19,"")</f>
        <v/>
      </c>
      <c r="I26" s="63"/>
      <c r="J26" s="61" t="str">
        <f t="shared" si="1"/>
        <v/>
      </c>
      <c r="K26" s="43"/>
      <c r="L26" s="64"/>
      <c r="M26" s="64"/>
      <c r="N26" s="64"/>
      <c r="O26" s="64"/>
      <c r="P26" s="64"/>
      <c r="Q26" s="64"/>
    </row>
    <row r="27" spans="2:17" ht="22.5" customHeight="1" thickBot="1">
      <c r="B27" s="57">
        <v>21</v>
      </c>
      <c r="C27" s="65" t="str">
        <f>IF(ISBLANK('2 Blocks'!C26),"",'2 Blocks'!C26)</f>
        <v/>
      </c>
      <c r="D27" s="58" t="str">
        <f>_xlfn.XLOOKUP(C27,'2 Blocks'!$C$6:$C$105,'2 Blocks'!$F$6:$F$105,"")</f>
        <v/>
      </c>
      <c r="E27" s="59" t="str">
        <f>_xlfn.XLOOKUP(C27,'2 Blocks'!$C$6:$C$105,'2 Blocks'!$J$6:$J$105,"")</f>
        <v/>
      </c>
      <c r="F27" s="63"/>
      <c r="G27" s="60" t="str">
        <f t="shared" si="0"/>
        <v/>
      </c>
      <c r="H27" s="59" t="str">
        <f>_xlfn.XLOOKUP(G27,SheetData!$A$11:$A$19,SheetData!$B$11:$B$19,"")</f>
        <v/>
      </c>
      <c r="I27" s="63"/>
      <c r="J27" s="61" t="str">
        <f t="shared" si="1"/>
        <v/>
      </c>
      <c r="K27" s="43"/>
      <c r="L27" s="64"/>
      <c r="M27" s="64"/>
      <c r="N27" s="64"/>
      <c r="O27" s="64"/>
      <c r="P27" s="64"/>
      <c r="Q27" s="64"/>
    </row>
    <row r="28" spans="2:17" ht="22.5" customHeight="1" thickBot="1">
      <c r="B28" s="57">
        <v>22</v>
      </c>
      <c r="C28" s="65" t="str">
        <f>IF(ISBLANK('2 Blocks'!C27),"",'2 Blocks'!C27)</f>
        <v/>
      </c>
      <c r="D28" s="58" t="str">
        <f>_xlfn.XLOOKUP(C28,'2 Blocks'!$C$6:$C$105,'2 Blocks'!$F$6:$F$105,"")</f>
        <v/>
      </c>
      <c r="E28" s="59" t="str">
        <f>_xlfn.XLOOKUP(C28,'2 Blocks'!$C$6:$C$105,'2 Blocks'!$J$6:$J$105,"")</f>
        <v/>
      </c>
      <c r="F28" s="63"/>
      <c r="G28" s="60" t="str">
        <f t="shared" si="0"/>
        <v/>
      </c>
      <c r="H28" s="59" t="str">
        <f>_xlfn.XLOOKUP(G28,SheetData!$A$11:$A$19,SheetData!$B$11:$B$19,"")</f>
        <v/>
      </c>
      <c r="I28" s="63"/>
      <c r="J28" s="61" t="str">
        <f t="shared" si="1"/>
        <v/>
      </c>
      <c r="K28" s="43"/>
      <c r="L28" s="64"/>
      <c r="M28" s="64"/>
      <c r="N28" s="64"/>
      <c r="O28" s="64"/>
      <c r="P28" s="64"/>
      <c r="Q28" s="64"/>
    </row>
    <row r="29" spans="2:17" ht="22.5" customHeight="1" thickBot="1">
      <c r="B29" s="57">
        <v>23</v>
      </c>
      <c r="C29" s="65" t="str">
        <f>IF(ISBLANK('2 Blocks'!C28),"",'2 Blocks'!C28)</f>
        <v/>
      </c>
      <c r="D29" s="58" t="str">
        <f>_xlfn.XLOOKUP(C29,'2 Blocks'!$C$6:$C$105,'2 Blocks'!$F$6:$F$105,"")</f>
        <v/>
      </c>
      <c r="E29" s="59" t="str">
        <f>_xlfn.XLOOKUP(C29,'2 Blocks'!$C$6:$C$105,'2 Blocks'!$J$6:$J$105,"")</f>
        <v/>
      </c>
      <c r="F29" s="63"/>
      <c r="G29" s="60" t="str">
        <f t="shared" si="0"/>
        <v/>
      </c>
      <c r="H29" s="59" t="str">
        <f>_xlfn.XLOOKUP(G29,SheetData!$A$11:$A$19,SheetData!$B$11:$B$19,"")</f>
        <v/>
      </c>
      <c r="I29" s="63"/>
      <c r="J29" s="61" t="str">
        <f t="shared" si="1"/>
        <v/>
      </c>
      <c r="K29" s="43"/>
      <c r="L29" s="64"/>
      <c r="M29" s="64"/>
      <c r="N29" s="64"/>
      <c r="O29" s="64"/>
      <c r="P29" s="64"/>
      <c r="Q29" s="64"/>
    </row>
    <row r="30" spans="2:17" ht="22.5" customHeight="1" thickBot="1">
      <c r="B30" s="57">
        <v>24</v>
      </c>
      <c r="C30" s="65" t="str">
        <f>IF(ISBLANK('2 Blocks'!C29),"",'2 Blocks'!C29)</f>
        <v/>
      </c>
      <c r="D30" s="58" t="str">
        <f>_xlfn.XLOOKUP(C30,'2 Blocks'!$C$6:$C$105,'2 Blocks'!$F$6:$F$105,"")</f>
        <v/>
      </c>
      <c r="E30" s="59" t="str">
        <f>_xlfn.XLOOKUP(C30,'2 Blocks'!$C$6:$C$105,'2 Blocks'!$J$6:$J$105,"")</f>
        <v/>
      </c>
      <c r="F30" s="63"/>
      <c r="G30" s="60" t="str">
        <f t="shared" si="0"/>
        <v/>
      </c>
      <c r="H30" s="59" t="str">
        <f>_xlfn.XLOOKUP(G30,SheetData!$A$11:$A$19,SheetData!$B$11:$B$19,"")</f>
        <v/>
      </c>
      <c r="I30" s="63"/>
      <c r="J30" s="61" t="str">
        <f t="shared" si="1"/>
        <v/>
      </c>
      <c r="K30" s="43"/>
      <c r="L30" s="64"/>
      <c r="M30" s="64"/>
      <c r="N30" s="64"/>
      <c r="O30" s="64"/>
      <c r="P30" s="64"/>
      <c r="Q30" s="64"/>
    </row>
    <row r="31" spans="2:17" ht="22.5" customHeight="1" thickBot="1">
      <c r="B31" s="57">
        <v>25</v>
      </c>
      <c r="C31" s="65" t="str">
        <f>IF(ISBLANK('2 Blocks'!C30),"",'2 Blocks'!C30)</f>
        <v/>
      </c>
      <c r="D31" s="58" t="str">
        <f>_xlfn.XLOOKUP(C31,'2 Blocks'!$C$6:$C$105,'2 Blocks'!$F$6:$F$105,"")</f>
        <v/>
      </c>
      <c r="E31" s="59" t="str">
        <f>_xlfn.XLOOKUP(C31,'2 Blocks'!$C$6:$C$105,'2 Blocks'!$J$6:$J$105,"")</f>
        <v/>
      </c>
      <c r="F31" s="63"/>
      <c r="G31" s="60" t="str">
        <f t="shared" si="0"/>
        <v/>
      </c>
      <c r="H31" s="59" t="str">
        <f>_xlfn.XLOOKUP(G31,SheetData!$A$11:$A$19,SheetData!$B$11:$B$19,"")</f>
        <v/>
      </c>
      <c r="I31" s="63"/>
      <c r="J31" s="61" t="str">
        <f t="shared" si="1"/>
        <v/>
      </c>
      <c r="K31" s="43"/>
      <c r="L31" s="64"/>
      <c r="M31" s="64"/>
      <c r="N31" s="64"/>
      <c r="O31" s="64"/>
      <c r="P31" s="64"/>
      <c r="Q31" s="64"/>
    </row>
    <row r="32" spans="2:17" ht="22.5" customHeight="1" thickBot="1">
      <c r="B32" s="57">
        <v>26</v>
      </c>
      <c r="C32" s="65" t="str">
        <f>IF(ISBLANK('2 Blocks'!C31),"",'2 Blocks'!C31)</f>
        <v/>
      </c>
      <c r="D32" s="58" t="str">
        <f>_xlfn.XLOOKUP(C32,'2 Blocks'!$C$6:$C$105,'2 Blocks'!$F$6:$F$105,"")</f>
        <v/>
      </c>
      <c r="E32" s="59" t="str">
        <f>_xlfn.XLOOKUP(C32,'2 Blocks'!$C$6:$C$105,'2 Blocks'!$J$6:$J$105,"")</f>
        <v/>
      </c>
      <c r="F32" s="63"/>
      <c r="G32" s="60" t="str">
        <f t="shared" si="0"/>
        <v/>
      </c>
      <c r="H32" s="59" t="str">
        <f>_xlfn.XLOOKUP(G32,SheetData!$A$11:$A$19,SheetData!$B$11:$B$19,"")</f>
        <v/>
      </c>
      <c r="I32" s="63"/>
      <c r="J32" s="61" t="str">
        <f t="shared" si="1"/>
        <v/>
      </c>
      <c r="K32" s="43"/>
      <c r="L32" s="64"/>
      <c r="M32" s="64"/>
      <c r="N32" s="64"/>
      <c r="O32" s="64"/>
      <c r="P32" s="64"/>
      <c r="Q32" s="64"/>
    </row>
    <row r="33" spans="2:17" ht="22.5" customHeight="1" thickBot="1">
      <c r="B33" s="57">
        <v>27</v>
      </c>
      <c r="C33" s="65" t="str">
        <f>IF(ISBLANK('2 Blocks'!C32),"",'2 Blocks'!C32)</f>
        <v/>
      </c>
      <c r="D33" s="58" t="str">
        <f>_xlfn.XLOOKUP(C33,'2 Blocks'!$C$6:$C$105,'2 Blocks'!$F$6:$F$105,"")</f>
        <v/>
      </c>
      <c r="E33" s="59" t="str">
        <f>_xlfn.XLOOKUP(C33,'2 Blocks'!$C$6:$C$105,'2 Blocks'!$J$6:$J$105,"")</f>
        <v/>
      </c>
      <c r="F33" s="63"/>
      <c r="G33" s="60" t="str">
        <f t="shared" si="0"/>
        <v/>
      </c>
      <c r="H33" s="59" t="str">
        <f>_xlfn.XLOOKUP(G33,SheetData!$A$11:$A$19,SheetData!$B$11:$B$19,"")</f>
        <v/>
      </c>
      <c r="I33" s="63"/>
      <c r="J33" s="61" t="str">
        <f t="shared" si="1"/>
        <v/>
      </c>
      <c r="K33" s="62"/>
      <c r="L33" s="64"/>
      <c r="M33" s="64"/>
      <c r="N33" s="64"/>
      <c r="O33" s="64"/>
      <c r="P33" s="64"/>
      <c r="Q33" s="64"/>
    </row>
    <row r="34" spans="2:17" ht="22.5" customHeight="1" thickBot="1">
      <c r="B34" s="57">
        <v>28</v>
      </c>
      <c r="C34" s="65" t="str">
        <f>IF(ISBLANK('2 Blocks'!C33),"",'2 Blocks'!C33)</f>
        <v/>
      </c>
      <c r="D34" s="58" t="str">
        <f>_xlfn.XLOOKUP(C34,'2 Blocks'!$C$6:$C$105,'2 Blocks'!$F$6:$F$105,"")</f>
        <v/>
      </c>
      <c r="E34" s="59" t="str">
        <f>_xlfn.XLOOKUP(C34,'2 Blocks'!$C$6:$C$105,'2 Blocks'!$J$6:$J$105,"")</f>
        <v/>
      </c>
      <c r="F34" s="63"/>
      <c r="G34" s="60" t="str">
        <f t="shared" si="0"/>
        <v/>
      </c>
      <c r="H34" s="59" t="str">
        <f>_xlfn.XLOOKUP(G34,SheetData!$A$11:$A$19,SheetData!$B$11:$B$19,"")</f>
        <v/>
      </c>
      <c r="I34" s="63"/>
      <c r="J34" s="61" t="str">
        <f t="shared" si="1"/>
        <v/>
      </c>
      <c r="K34" s="62"/>
      <c r="L34" s="64"/>
      <c r="M34" s="64"/>
      <c r="N34" s="64"/>
      <c r="O34" s="64"/>
      <c r="P34" s="64"/>
      <c r="Q34" s="64"/>
    </row>
    <row r="35" spans="2:17" ht="22.5" customHeight="1" thickBot="1">
      <c r="B35" s="57">
        <v>29</v>
      </c>
      <c r="C35" s="65" t="str">
        <f>IF(ISBLANK('2 Blocks'!C34),"",'2 Blocks'!C34)</f>
        <v/>
      </c>
      <c r="D35" s="58" t="str">
        <f>_xlfn.XLOOKUP(C35,'2 Blocks'!$C$6:$C$105,'2 Blocks'!$F$6:$F$105,"")</f>
        <v/>
      </c>
      <c r="E35" s="59" t="str">
        <f>_xlfn.XLOOKUP(C35,'2 Blocks'!$C$6:$C$105,'2 Blocks'!$J$6:$J$105,"")</f>
        <v/>
      </c>
      <c r="F35" s="63"/>
      <c r="G35" s="60" t="str">
        <f t="shared" si="0"/>
        <v/>
      </c>
      <c r="H35" s="59" t="str">
        <f>_xlfn.XLOOKUP(G35,SheetData!$A$11:$A$19,SheetData!$B$11:$B$19,"")</f>
        <v/>
      </c>
      <c r="I35" s="63"/>
      <c r="J35" s="61" t="str">
        <f t="shared" si="1"/>
        <v/>
      </c>
      <c r="K35" s="62"/>
      <c r="L35" s="64"/>
      <c r="M35" s="64"/>
      <c r="N35" s="64"/>
      <c r="O35" s="64"/>
      <c r="P35" s="64"/>
      <c r="Q35" s="64"/>
    </row>
    <row r="36" spans="2:17" ht="22.5" customHeight="1" thickBot="1">
      <c r="B36" s="57">
        <v>30</v>
      </c>
      <c r="C36" s="65" t="str">
        <f>IF(ISBLANK('2 Blocks'!C35),"",'2 Blocks'!C35)</f>
        <v/>
      </c>
      <c r="D36" s="58" t="str">
        <f>_xlfn.XLOOKUP(C36,'2 Blocks'!$C$6:$C$105,'2 Blocks'!$F$6:$F$105,"")</f>
        <v/>
      </c>
      <c r="E36" s="59" t="str">
        <f>_xlfn.XLOOKUP(C36,'2 Blocks'!$C$6:$C$105,'2 Blocks'!$J$6:$J$105,"")</f>
        <v/>
      </c>
      <c r="F36" s="63"/>
      <c r="G36" s="60" t="str">
        <f t="shared" si="0"/>
        <v/>
      </c>
      <c r="H36" s="59" t="str">
        <f>_xlfn.XLOOKUP(G36,SheetData!$A$11:$A$19,SheetData!$B$11:$B$19,"")</f>
        <v/>
      </c>
      <c r="I36" s="63"/>
      <c r="J36" s="61" t="str">
        <f t="shared" si="1"/>
        <v/>
      </c>
      <c r="K36" s="62"/>
      <c r="L36" s="64"/>
      <c r="M36" s="64"/>
      <c r="N36" s="64"/>
      <c r="O36" s="64"/>
      <c r="P36" s="64"/>
      <c r="Q36" s="64"/>
    </row>
    <row r="37" spans="2:17" ht="22.5" customHeight="1" thickBot="1">
      <c r="B37" s="57">
        <v>31</v>
      </c>
      <c r="C37" s="65" t="str">
        <f>IF(ISBLANK('2 Blocks'!C36),"",'2 Blocks'!C36)</f>
        <v/>
      </c>
      <c r="D37" s="58" t="str">
        <f>_xlfn.XLOOKUP(C37,'2 Blocks'!$C$6:$C$105,'2 Blocks'!$F$6:$F$105,"")</f>
        <v/>
      </c>
      <c r="E37" s="59" t="str">
        <f>_xlfn.XLOOKUP(C37,'2 Blocks'!$C$6:$C$105,'2 Blocks'!$J$6:$J$105,"")</f>
        <v/>
      </c>
      <c r="F37" s="63"/>
      <c r="G37" s="60" t="str">
        <f t="shared" si="0"/>
        <v/>
      </c>
      <c r="H37" s="59" t="str">
        <f>_xlfn.XLOOKUP(G37,SheetData!$A$11:$A$19,SheetData!$B$11:$B$19,"")</f>
        <v/>
      </c>
      <c r="I37" s="63"/>
      <c r="J37" s="61" t="str">
        <f t="shared" si="1"/>
        <v/>
      </c>
      <c r="K37" s="62"/>
      <c r="L37" s="64"/>
      <c r="M37" s="64"/>
      <c r="N37" s="64"/>
      <c r="O37" s="64"/>
      <c r="P37" s="64"/>
      <c r="Q37" s="64"/>
    </row>
    <row r="38" spans="2:17" ht="22.5" customHeight="1" thickBot="1">
      <c r="B38" s="57">
        <v>32</v>
      </c>
      <c r="C38" s="65" t="str">
        <f>IF(ISBLANK('2 Blocks'!C37),"",'2 Blocks'!C37)</f>
        <v/>
      </c>
      <c r="D38" s="58" t="str">
        <f>_xlfn.XLOOKUP(C38,'2 Blocks'!$C$6:$C$105,'2 Blocks'!$F$6:$F$105,"")</f>
        <v/>
      </c>
      <c r="E38" s="59" t="str">
        <f>_xlfn.XLOOKUP(C38,'2 Blocks'!$C$6:$C$105,'2 Blocks'!$J$6:$J$105,"")</f>
        <v/>
      </c>
      <c r="F38" s="63"/>
      <c r="G38" s="60" t="str">
        <f t="shared" si="0"/>
        <v/>
      </c>
      <c r="H38" s="59" t="str">
        <f>_xlfn.XLOOKUP(G38,SheetData!$A$11:$A$19,SheetData!$B$11:$B$19,"")</f>
        <v/>
      </c>
      <c r="I38" s="63"/>
      <c r="J38" s="61" t="str">
        <f t="shared" si="1"/>
        <v/>
      </c>
      <c r="K38" s="62"/>
      <c r="L38" s="64"/>
      <c r="M38" s="64"/>
      <c r="N38" s="64"/>
      <c r="O38" s="64"/>
      <c r="P38" s="64"/>
      <c r="Q38" s="64"/>
    </row>
    <row r="39" spans="2:17" ht="22.5" customHeight="1" thickBot="1">
      <c r="B39" s="57">
        <v>33</v>
      </c>
      <c r="C39" s="65" t="str">
        <f>IF(ISBLANK('2 Blocks'!C38),"",'2 Blocks'!C38)</f>
        <v/>
      </c>
      <c r="D39" s="58" t="str">
        <f>_xlfn.XLOOKUP(C39,'2 Blocks'!$C$6:$C$105,'2 Blocks'!$F$6:$F$105,"")</f>
        <v/>
      </c>
      <c r="E39" s="59" t="str">
        <f>_xlfn.XLOOKUP(C39,'2 Blocks'!$C$6:$C$105,'2 Blocks'!$J$6:$J$105,"")</f>
        <v/>
      </c>
      <c r="F39" s="63"/>
      <c r="G39" s="60" t="str">
        <f t="shared" si="0"/>
        <v/>
      </c>
      <c r="H39" s="59" t="str">
        <f>_xlfn.XLOOKUP(G39,SheetData!$A$11:$A$19,SheetData!$B$11:$B$19,"")</f>
        <v/>
      </c>
      <c r="I39" s="63"/>
      <c r="J39" s="61" t="str">
        <f t="shared" si="1"/>
        <v/>
      </c>
      <c r="K39" s="62"/>
      <c r="L39" s="64"/>
      <c r="M39" s="64"/>
      <c r="N39" s="64"/>
      <c r="O39" s="64"/>
      <c r="P39" s="64"/>
      <c r="Q39" s="64"/>
    </row>
    <row r="40" spans="2:17" ht="22.5" customHeight="1" thickBot="1">
      <c r="B40" s="57">
        <v>34</v>
      </c>
      <c r="C40" s="65" t="str">
        <f>IF(ISBLANK('2 Blocks'!C39),"",'2 Blocks'!C39)</f>
        <v/>
      </c>
      <c r="D40" s="58" t="str">
        <f>_xlfn.XLOOKUP(C40,'2 Blocks'!$C$6:$C$105,'2 Blocks'!$F$6:$F$105,"")</f>
        <v/>
      </c>
      <c r="E40" s="59" t="str">
        <f>_xlfn.XLOOKUP(C40,'2 Blocks'!$C$6:$C$105,'2 Blocks'!$J$6:$J$105,"")</f>
        <v/>
      </c>
      <c r="F40" s="63"/>
      <c r="G40" s="60" t="str">
        <f t="shared" si="0"/>
        <v/>
      </c>
      <c r="H40" s="59" t="str">
        <f>_xlfn.XLOOKUP(G40,SheetData!$A$11:$A$19,SheetData!$B$11:$B$19,"")</f>
        <v/>
      </c>
      <c r="I40" s="63"/>
      <c r="J40" s="61" t="str">
        <f t="shared" si="1"/>
        <v/>
      </c>
      <c r="K40" s="62"/>
      <c r="L40" s="64"/>
      <c r="M40" s="64"/>
      <c r="N40" s="64"/>
      <c r="O40" s="64"/>
      <c r="P40" s="64"/>
      <c r="Q40" s="64"/>
    </row>
    <row r="41" spans="2:17" ht="22.5" customHeight="1" thickBot="1">
      <c r="B41" s="57">
        <v>35</v>
      </c>
      <c r="C41" s="65" t="str">
        <f>IF(ISBLANK('2 Blocks'!C40),"",'2 Blocks'!C40)</f>
        <v/>
      </c>
      <c r="D41" s="58" t="str">
        <f>_xlfn.XLOOKUP(C41,'2 Blocks'!$C$6:$C$105,'2 Blocks'!$F$6:$F$105,"")</f>
        <v/>
      </c>
      <c r="E41" s="59" t="str">
        <f>_xlfn.XLOOKUP(C41,'2 Blocks'!$C$6:$C$105,'2 Blocks'!$J$6:$J$105,"")</f>
        <v/>
      </c>
      <c r="F41" s="63"/>
      <c r="G41" s="60" t="str">
        <f t="shared" si="0"/>
        <v/>
      </c>
      <c r="H41" s="59" t="str">
        <f>_xlfn.XLOOKUP(G41,SheetData!$A$11:$A$19,SheetData!$B$11:$B$19,"")</f>
        <v/>
      </c>
      <c r="I41" s="63"/>
      <c r="J41" s="61" t="str">
        <f t="shared" si="1"/>
        <v/>
      </c>
      <c r="K41" s="62"/>
      <c r="L41" s="64"/>
      <c r="M41" s="64"/>
      <c r="N41" s="64"/>
      <c r="O41" s="64"/>
      <c r="P41" s="64"/>
      <c r="Q41" s="64"/>
    </row>
    <row r="42" spans="2:17" ht="22.5" customHeight="1" thickBot="1">
      <c r="B42" s="57">
        <v>36</v>
      </c>
      <c r="C42" s="65" t="str">
        <f>IF(ISBLANK('2 Blocks'!C41),"",'2 Blocks'!C41)</f>
        <v/>
      </c>
      <c r="D42" s="58" t="str">
        <f>_xlfn.XLOOKUP(C42,'2 Blocks'!$C$6:$C$105,'2 Blocks'!$F$6:$F$105,"")</f>
        <v/>
      </c>
      <c r="E42" s="59" t="str">
        <f>_xlfn.XLOOKUP(C42,'2 Blocks'!$C$6:$C$105,'2 Blocks'!$J$6:$J$105,"")</f>
        <v/>
      </c>
      <c r="F42" s="63"/>
      <c r="G42" s="60" t="str">
        <f t="shared" si="0"/>
        <v/>
      </c>
      <c r="H42" s="59" t="str">
        <f>_xlfn.XLOOKUP(G42,SheetData!$A$11:$A$19,SheetData!$B$11:$B$19,"")</f>
        <v/>
      </c>
      <c r="I42" s="63"/>
      <c r="J42" s="61" t="str">
        <f t="shared" si="1"/>
        <v/>
      </c>
      <c r="K42" s="62"/>
      <c r="L42" s="64"/>
      <c r="M42" s="64"/>
      <c r="N42" s="64"/>
      <c r="O42" s="64"/>
      <c r="P42" s="64"/>
      <c r="Q42" s="64"/>
    </row>
    <row r="43" spans="2:17" ht="22.5" customHeight="1" thickBot="1">
      <c r="B43" s="57">
        <v>37</v>
      </c>
      <c r="C43" s="65" t="str">
        <f>IF(ISBLANK('2 Blocks'!C42),"",'2 Blocks'!C42)</f>
        <v/>
      </c>
      <c r="D43" s="58" t="str">
        <f>_xlfn.XLOOKUP(C43,'2 Blocks'!$C$6:$C$105,'2 Blocks'!$F$6:$F$105,"")</f>
        <v/>
      </c>
      <c r="E43" s="59" t="str">
        <f>_xlfn.XLOOKUP(C43,'2 Blocks'!$C$6:$C$105,'2 Blocks'!$J$6:$J$105,"")</f>
        <v/>
      </c>
      <c r="F43" s="63"/>
      <c r="G43" s="60" t="str">
        <f t="shared" si="0"/>
        <v/>
      </c>
      <c r="H43" s="59" t="str">
        <f>_xlfn.XLOOKUP(G43,SheetData!$A$11:$A$19,SheetData!$B$11:$B$19,"")</f>
        <v/>
      </c>
      <c r="I43" s="63"/>
      <c r="J43" s="61" t="str">
        <f t="shared" si="1"/>
        <v/>
      </c>
      <c r="K43" s="62"/>
      <c r="L43" s="64"/>
      <c r="M43" s="64"/>
      <c r="N43" s="64"/>
      <c r="O43" s="64"/>
      <c r="P43" s="64"/>
      <c r="Q43" s="64"/>
    </row>
    <row r="44" spans="2:17" ht="22.5" customHeight="1" thickBot="1">
      <c r="B44" s="57">
        <v>38</v>
      </c>
      <c r="C44" s="65" t="str">
        <f>IF(ISBLANK('2 Blocks'!C43),"",'2 Blocks'!C43)</f>
        <v/>
      </c>
      <c r="D44" s="58" t="str">
        <f>_xlfn.XLOOKUP(C44,'2 Blocks'!$C$6:$C$105,'2 Blocks'!$F$6:$F$105,"")</f>
        <v/>
      </c>
      <c r="E44" s="59" t="str">
        <f>_xlfn.XLOOKUP(C44,'2 Blocks'!$C$6:$C$105,'2 Blocks'!$J$6:$J$105,"")</f>
        <v/>
      </c>
      <c r="F44" s="63"/>
      <c r="G44" s="60" t="str">
        <f t="shared" si="0"/>
        <v/>
      </c>
      <c r="H44" s="59" t="str">
        <f>_xlfn.XLOOKUP(G44,SheetData!$A$11:$A$19,SheetData!$B$11:$B$19,"")</f>
        <v/>
      </c>
      <c r="I44" s="63"/>
      <c r="J44" s="61" t="str">
        <f t="shared" si="1"/>
        <v/>
      </c>
      <c r="K44" s="62"/>
      <c r="L44" s="64"/>
      <c r="M44" s="64"/>
      <c r="N44" s="64"/>
      <c r="O44" s="64"/>
      <c r="P44" s="64"/>
      <c r="Q44" s="64"/>
    </row>
    <row r="45" spans="2:17" ht="22.5" customHeight="1" thickBot="1">
      <c r="B45" s="57">
        <v>39</v>
      </c>
      <c r="C45" s="65" t="str">
        <f>IF(ISBLANK('2 Blocks'!C44),"",'2 Blocks'!C44)</f>
        <v/>
      </c>
      <c r="D45" s="58" t="str">
        <f>_xlfn.XLOOKUP(C45,'2 Blocks'!$C$6:$C$105,'2 Blocks'!$F$6:$F$105,"")</f>
        <v/>
      </c>
      <c r="E45" s="59" t="str">
        <f>_xlfn.XLOOKUP(C45,'2 Blocks'!$C$6:$C$105,'2 Blocks'!$J$6:$J$105,"")</f>
        <v/>
      </c>
      <c r="F45" s="63"/>
      <c r="G45" s="60" t="str">
        <f t="shared" si="0"/>
        <v/>
      </c>
      <c r="H45" s="59" t="str">
        <f>_xlfn.XLOOKUP(G45,SheetData!$A$11:$A$19,SheetData!$B$11:$B$19,"")</f>
        <v/>
      </c>
      <c r="I45" s="63"/>
      <c r="J45" s="61" t="str">
        <f t="shared" si="1"/>
        <v/>
      </c>
      <c r="K45" s="62"/>
      <c r="L45" s="64"/>
      <c r="M45" s="64"/>
      <c r="N45" s="64"/>
      <c r="O45" s="64"/>
      <c r="P45" s="64"/>
      <c r="Q45" s="64"/>
    </row>
    <row r="46" spans="2:17" ht="22.5" customHeight="1" thickBot="1">
      <c r="B46" s="57">
        <v>40</v>
      </c>
      <c r="C46" s="65" t="str">
        <f>IF(ISBLANK('2 Blocks'!C45),"",'2 Blocks'!C45)</f>
        <v/>
      </c>
      <c r="D46" s="58" t="str">
        <f>_xlfn.XLOOKUP(C46,'2 Blocks'!$C$6:$C$105,'2 Blocks'!$F$6:$F$105,"")</f>
        <v/>
      </c>
      <c r="E46" s="59" t="str">
        <f>_xlfn.XLOOKUP(C46,'2 Blocks'!$C$6:$C$105,'2 Blocks'!$J$6:$J$105,"")</f>
        <v/>
      </c>
      <c r="F46" s="63"/>
      <c r="G46" s="60" t="str">
        <f t="shared" si="0"/>
        <v/>
      </c>
      <c r="H46" s="59" t="str">
        <f>_xlfn.XLOOKUP(G46,SheetData!$A$11:$A$19,SheetData!$B$11:$B$19,"")</f>
        <v/>
      </c>
      <c r="I46" s="63"/>
      <c r="J46" s="61" t="str">
        <f t="shared" si="1"/>
        <v/>
      </c>
      <c r="K46" s="62"/>
      <c r="L46" s="64"/>
      <c r="M46" s="64"/>
      <c r="N46" s="64"/>
      <c r="O46" s="64"/>
      <c r="P46" s="64"/>
      <c r="Q46" s="64"/>
    </row>
    <row r="47" spans="2:17" ht="22.5" customHeight="1" thickBot="1">
      <c r="B47" s="57">
        <v>41</v>
      </c>
      <c r="C47" s="65" t="str">
        <f>IF(ISBLANK('2 Blocks'!C46),"",'2 Blocks'!C46)</f>
        <v/>
      </c>
      <c r="D47" s="58" t="str">
        <f>_xlfn.XLOOKUP(C47,'2 Blocks'!$C$6:$C$105,'2 Blocks'!$F$6:$F$105,"")</f>
        <v/>
      </c>
      <c r="E47" s="59" t="str">
        <f>_xlfn.XLOOKUP(C47,'2 Blocks'!$C$6:$C$105,'2 Blocks'!$J$6:$J$105,"")</f>
        <v/>
      </c>
      <c r="F47" s="63"/>
      <c r="G47" s="60" t="str">
        <f t="shared" si="0"/>
        <v/>
      </c>
      <c r="H47" s="59" t="str">
        <f>_xlfn.XLOOKUP(G47,SheetData!$A$11:$A$19,SheetData!$B$11:$B$19,"")</f>
        <v/>
      </c>
      <c r="I47" s="63"/>
      <c r="J47" s="61" t="str">
        <f t="shared" si="1"/>
        <v/>
      </c>
      <c r="K47" s="62"/>
      <c r="L47" s="64"/>
      <c r="M47" s="64"/>
      <c r="N47" s="64"/>
      <c r="O47" s="64"/>
      <c r="P47" s="64"/>
      <c r="Q47" s="64"/>
    </row>
    <row r="48" spans="2:17" ht="22.5" customHeight="1" thickBot="1">
      <c r="B48" s="57">
        <v>42</v>
      </c>
      <c r="C48" s="65" t="str">
        <f>IF(ISBLANK('2 Blocks'!C47),"",'2 Blocks'!C47)</f>
        <v/>
      </c>
      <c r="D48" s="58" t="str">
        <f>_xlfn.XLOOKUP(C48,'2 Blocks'!$C$6:$C$105,'2 Blocks'!$F$6:$F$105,"")</f>
        <v/>
      </c>
      <c r="E48" s="59" t="str">
        <f>_xlfn.XLOOKUP(C48,'2 Blocks'!$C$6:$C$105,'2 Blocks'!$J$6:$J$105,"")</f>
        <v/>
      </c>
      <c r="F48" s="63"/>
      <c r="G48" s="60" t="str">
        <f t="shared" si="0"/>
        <v/>
      </c>
      <c r="H48" s="59" t="str">
        <f>_xlfn.XLOOKUP(G48,SheetData!$A$11:$A$19,SheetData!$B$11:$B$19,"")</f>
        <v/>
      </c>
      <c r="I48" s="63"/>
      <c r="J48" s="61" t="str">
        <f t="shared" si="1"/>
        <v/>
      </c>
      <c r="K48" s="62"/>
      <c r="L48" s="64"/>
      <c r="M48" s="64"/>
      <c r="N48" s="64"/>
      <c r="O48" s="64"/>
      <c r="P48" s="64"/>
      <c r="Q48" s="64"/>
    </row>
    <row r="49" spans="2:17" ht="22.5" customHeight="1" thickBot="1">
      <c r="B49" s="57">
        <v>43</v>
      </c>
      <c r="C49" s="65" t="str">
        <f>IF(ISBLANK('2 Blocks'!C48),"",'2 Blocks'!C48)</f>
        <v/>
      </c>
      <c r="D49" s="58" t="str">
        <f>_xlfn.XLOOKUP(C49,'2 Blocks'!$C$6:$C$105,'2 Blocks'!$F$6:$F$105,"")</f>
        <v/>
      </c>
      <c r="E49" s="59" t="str">
        <f>_xlfn.XLOOKUP(C49,'2 Blocks'!$C$6:$C$105,'2 Blocks'!$J$6:$J$105,"")</f>
        <v/>
      </c>
      <c r="F49" s="63"/>
      <c r="G49" s="60" t="str">
        <f t="shared" si="0"/>
        <v/>
      </c>
      <c r="H49" s="59" t="str">
        <f>_xlfn.XLOOKUP(G49,SheetData!$A$11:$A$19,SheetData!$B$11:$B$19,"")</f>
        <v/>
      </c>
      <c r="I49" s="63"/>
      <c r="J49" s="61" t="str">
        <f t="shared" si="1"/>
        <v/>
      </c>
      <c r="K49" s="62"/>
      <c r="L49" s="64"/>
      <c r="M49" s="64"/>
      <c r="N49" s="64"/>
      <c r="O49" s="64"/>
      <c r="P49" s="64"/>
      <c r="Q49" s="64"/>
    </row>
    <row r="50" spans="2:17" ht="22.5" customHeight="1" thickBot="1">
      <c r="B50" s="57">
        <v>44</v>
      </c>
      <c r="C50" s="65" t="str">
        <f>IF(ISBLANK('2 Blocks'!C49),"",'2 Blocks'!C49)</f>
        <v/>
      </c>
      <c r="D50" s="58" t="str">
        <f>_xlfn.XLOOKUP(C50,'2 Blocks'!$C$6:$C$105,'2 Blocks'!$F$6:$F$105,"")</f>
        <v/>
      </c>
      <c r="E50" s="59" t="str">
        <f>_xlfn.XLOOKUP(C50,'2 Blocks'!$C$6:$C$105,'2 Blocks'!$J$6:$J$105,"")</f>
        <v/>
      </c>
      <c r="F50" s="63"/>
      <c r="G50" s="60" t="str">
        <f t="shared" si="0"/>
        <v/>
      </c>
      <c r="H50" s="59" t="str">
        <f>_xlfn.XLOOKUP(G50,SheetData!$A$11:$A$19,SheetData!$B$11:$B$19,"")</f>
        <v/>
      </c>
      <c r="I50" s="63"/>
      <c r="J50" s="61" t="str">
        <f t="shared" si="1"/>
        <v/>
      </c>
      <c r="K50" s="62"/>
      <c r="L50" s="64"/>
      <c r="M50" s="64"/>
      <c r="N50" s="64"/>
      <c r="O50" s="64"/>
      <c r="P50" s="64"/>
      <c r="Q50" s="64"/>
    </row>
    <row r="51" spans="2:17" ht="22.5" customHeight="1" thickBot="1">
      <c r="B51" s="57">
        <v>45</v>
      </c>
      <c r="C51" s="65" t="str">
        <f>IF(ISBLANK('2 Blocks'!C50),"",'2 Blocks'!C50)</f>
        <v/>
      </c>
      <c r="D51" s="58" t="str">
        <f>_xlfn.XLOOKUP(C51,'2 Blocks'!$C$6:$C$105,'2 Blocks'!$F$6:$F$105,"")</f>
        <v/>
      </c>
      <c r="E51" s="59" t="str">
        <f>_xlfn.XLOOKUP(C51,'2 Blocks'!$C$6:$C$105,'2 Blocks'!$J$6:$J$105,"")</f>
        <v/>
      </c>
      <c r="F51" s="63"/>
      <c r="G51" s="60" t="str">
        <f t="shared" si="0"/>
        <v/>
      </c>
      <c r="H51" s="59" t="str">
        <f>_xlfn.XLOOKUP(G51,SheetData!$A$11:$A$19,SheetData!$B$11:$B$19,"")</f>
        <v/>
      </c>
      <c r="I51" s="63"/>
      <c r="J51" s="61" t="str">
        <f t="shared" si="1"/>
        <v/>
      </c>
      <c r="K51" s="62"/>
      <c r="L51" s="64"/>
      <c r="M51" s="64"/>
      <c r="N51" s="64"/>
      <c r="O51" s="64"/>
      <c r="P51" s="64"/>
      <c r="Q51" s="64"/>
    </row>
    <row r="52" spans="2:17" ht="22.5" customHeight="1" thickBot="1">
      <c r="B52" s="57">
        <v>46</v>
      </c>
      <c r="C52" s="65" t="str">
        <f>IF(ISBLANK('2 Blocks'!C51),"",'2 Blocks'!C51)</f>
        <v/>
      </c>
      <c r="D52" s="58" t="str">
        <f>_xlfn.XLOOKUP(C52,'2 Blocks'!$C$6:$C$105,'2 Blocks'!$F$6:$F$105,"")</f>
        <v/>
      </c>
      <c r="E52" s="59" t="str">
        <f>_xlfn.XLOOKUP(C52,'2 Blocks'!$C$6:$C$105,'2 Blocks'!$J$6:$J$105,"")</f>
        <v/>
      </c>
      <c r="F52" s="63"/>
      <c r="G52" s="60" t="str">
        <f t="shared" si="0"/>
        <v/>
      </c>
      <c r="H52" s="59" t="str">
        <f>_xlfn.XLOOKUP(G52,SheetData!$A$11:$A$19,SheetData!$B$11:$B$19,"")</f>
        <v/>
      </c>
      <c r="I52" s="63"/>
      <c r="J52" s="61" t="str">
        <f t="shared" si="1"/>
        <v/>
      </c>
      <c r="K52" s="62"/>
      <c r="L52" s="64"/>
      <c r="M52" s="64"/>
      <c r="N52" s="64"/>
      <c r="O52" s="64"/>
      <c r="P52" s="64"/>
      <c r="Q52" s="64"/>
    </row>
    <row r="53" spans="2:17" ht="22.5" customHeight="1" thickBot="1">
      <c r="B53" s="57">
        <v>47</v>
      </c>
      <c r="C53" s="65" t="str">
        <f>IF(ISBLANK('2 Blocks'!C52),"",'2 Blocks'!C52)</f>
        <v/>
      </c>
      <c r="D53" s="58" t="str">
        <f>_xlfn.XLOOKUP(C53,'2 Blocks'!$C$6:$C$105,'2 Blocks'!$F$6:$F$105,"")</f>
        <v/>
      </c>
      <c r="E53" s="59" t="str">
        <f>_xlfn.XLOOKUP(C53,'2 Blocks'!$C$6:$C$105,'2 Blocks'!$J$6:$J$105,"")</f>
        <v/>
      </c>
      <c r="F53" s="63"/>
      <c r="G53" s="60" t="str">
        <f t="shared" si="0"/>
        <v/>
      </c>
      <c r="H53" s="59" t="str">
        <f>_xlfn.XLOOKUP(G53,SheetData!$A$11:$A$19,SheetData!$B$11:$B$19,"")</f>
        <v/>
      </c>
      <c r="I53" s="63"/>
      <c r="J53" s="61" t="str">
        <f t="shared" si="1"/>
        <v/>
      </c>
      <c r="K53" s="62"/>
      <c r="L53" s="64"/>
      <c r="M53" s="64"/>
      <c r="N53" s="64"/>
      <c r="O53" s="64"/>
      <c r="P53" s="64"/>
      <c r="Q53" s="64"/>
    </row>
    <row r="54" spans="2:17" ht="22.5" customHeight="1" thickBot="1">
      <c r="B54" s="57">
        <v>48</v>
      </c>
      <c r="C54" s="65" t="str">
        <f>IF(ISBLANK('2 Blocks'!C53),"",'2 Blocks'!C53)</f>
        <v/>
      </c>
      <c r="D54" s="58" t="str">
        <f>_xlfn.XLOOKUP(C54,'2 Blocks'!$C$6:$C$105,'2 Blocks'!$F$6:$F$105,"")</f>
        <v/>
      </c>
      <c r="E54" s="59" t="str">
        <f>_xlfn.XLOOKUP(C54,'2 Blocks'!$C$6:$C$105,'2 Blocks'!$J$6:$J$105,"")</f>
        <v/>
      </c>
      <c r="F54" s="63"/>
      <c r="G54" s="60" t="str">
        <f t="shared" si="0"/>
        <v/>
      </c>
      <c r="H54" s="59" t="str">
        <f>_xlfn.XLOOKUP(G54,SheetData!$A$11:$A$19,SheetData!$B$11:$B$19,"")</f>
        <v/>
      </c>
      <c r="I54" s="63"/>
      <c r="J54" s="61" t="str">
        <f t="shared" si="1"/>
        <v/>
      </c>
      <c r="K54" s="62"/>
      <c r="L54" s="64"/>
      <c r="M54" s="64"/>
      <c r="N54" s="64"/>
      <c r="O54" s="64"/>
      <c r="P54" s="64"/>
      <c r="Q54" s="64"/>
    </row>
    <row r="55" spans="2:17" ht="22.5" customHeight="1" thickBot="1">
      <c r="B55" s="57">
        <v>49</v>
      </c>
      <c r="C55" s="65" t="str">
        <f>IF(ISBLANK('2 Blocks'!C54),"",'2 Blocks'!C54)</f>
        <v/>
      </c>
      <c r="D55" s="58" t="str">
        <f>_xlfn.XLOOKUP(C55,'2 Blocks'!$C$6:$C$105,'2 Blocks'!$F$6:$F$105,"")</f>
        <v/>
      </c>
      <c r="E55" s="59" t="str">
        <f>_xlfn.XLOOKUP(C55,'2 Blocks'!$C$6:$C$105,'2 Blocks'!$J$6:$J$105,"")</f>
        <v/>
      </c>
      <c r="F55" s="63"/>
      <c r="G55" s="60" t="str">
        <f t="shared" si="0"/>
        <v/>
      </c>
      <c r="H55" s="59" t="str">
        <f>_xlfn.XLOOKUP(G55,SheetData!$A$11:$A$19,SheetData!$B$11:$B$19,"")</f>
        <v/>
      </c>
      <c r="I55" s="63"/>
      <c r="J55" s="61" t="str">
        <f t="shared" si="1"/>
        <v/>
      </c>
      <c r="K55" s="62"/>
      <c r="L55" s="64"/>
      <c r="M55" s="64"/>
      <c r="N55" s="64"/>
      <c r="O55" s="64"/>
      <c r="P55" s="64"/>
      <c r="Q55" s="64"/>
    </row>
    <row r="56" spans="2:17" ht="22.5" customHeight="1" thickBot="1">
      <c r="B56" s="57">
        <v>50</v>
      </c>
      <c r="C56" s="65" t="str">
        <f>IF(ISBLANK('2 Blocks'!C55),"",'2 Blocks'!C55)</f>
        <v/>
      </c>
      <c r="D56" s="58" t="str">
        <f>_xlfn.XLOOKUP(C56,'2 Blocks'!$C$6:$C$105,'2 Blocks'!$F$6:$F$105,"")</f>
        <v/>
      </c>
      <c r="E56" s="59" t="str">
        <f>_xlfn.XLOOKUP(C56,'2 Blocks'!$C$6:$C$105,'2 Blocks'!$J$6:$J$105,"")</f>
        <v/>
      </c>
      <c r="F56" s="63"/>
      <c r="G56" s="60" t="str">
        <f t="shared" si="0"/>
        <v/>
      </c>
      <c r="H56" s="59" t="str">
        <f>_xlfn.XLOOKUP(G56,SheetData!$A$11:$A$19,SheetData!$B$11:$B$19,"")</f>
        <v/>
      </c>
      <c r="I56" s="63"/>
      <c r="J56" s="61" t="str">
        <f t="shared" si="1"/>
        <v/>
      </c>
      <c r="K56" s="62"/>
      <c r="L56" s="64"/>
      <c r="M56" s="64"/>
      <c r="N56" s="64"/>
      <c r="O56" s="64"/>
      <c r="P56" s="64"/>
      <c r="Q56" s="64"/>
    </row>
    <row r="57" spans="2:17" ht="22.5" customHeight="1" thickBot="1">
      <c r="B57" s="57">
        <v>51</v>
      </c>
      <c r="C57" s="65" t="str">
        <f>IF(ISBLANK('2 Blocks'!C56),"",'2 Blocks'!C56)</f>
        <v/>
      </c>
      <c r="D57" s="58" t="str">
        <f>_xlfn.XLOOKUP(C57,'2 Blocks'!$C$6:$C$105,'2 Blocks'!$F$6:$F$105,"")</f>
        <v/>
      </c>
      <c r="E57" s="59" t="str">
        <f>_xlfn.XLOOKUP(C57,'2 Blocks'!$C$6:$C$105,'2 Blocks'!$J$6:$J$105,"")</f>
        <v/>
      </c>
      <c r="F57" s="63"/>
      <c r="G57" s="60" t="str">
        <f t="shared" si="0"/>
        <v/>
      </c>
      <c r="H57" s="59" t="str">
        <f>_xlfn.XLOOKUP(G57,SheetData!$A$11:$A$19,SheetData!$B$11:$B$19,"")</f>
        <v/>
      </c>
      <c r="I57" s="63"/>
      <c r="J57" s="61" t="str">
        <f t="shared" si="1"/>
        <v/>
      </c>
      <c r="K57" s="62"/>
      <c r="L57" s="64"/>
      <c r="M57" s="64"/>
      <c r="N57" s="64"/>
      <c r="O57" s="64"/>
      <c r="P57" s="64"/>
      <c r="Q57" s="64"/>
    </row>
    <row r="58" spans="2:17" ht="22.5" customHeight="1" thickBot="1">
      <c r="B58" s="57">
        <v>52</v>
      </c>
      <c r="C58" s="65" t="str">
        <f>IF(ISBLANK('2 Blocks'!C57),"",'2 Blocks'!C57)</f>
        <v/>
      </c>
      <c r="D58" s="58" t="str">
        <f>_xlfn.XLOOKUP(C58,'2 Blocks'!$C$6:$C$105,'2 Blocks'!$F$6:$F$105,"")</f>
        <v/>
      </c>
      <c r="E58" s="59" t="str">
        <f>_xlfn.XLOOKUP(C58,'2 Blocks'!$C$6:$C$105,'2 Blocks'!$J$6:$J$105,"")</f>
        <v/>
      </c>
      <c r="F58" s="63"/>
      <c r="G58" s="60" t="str">
        <f t="shared" si="0"/>
        <v/>
      </c>
      <c r="H58" s="59" t="str">
        <f>_xlfn.XLOOKUP(G58,SheetData!$A$11:$A$19,SheetData!$B$11:$B$19,"")</f>
        <v/>
      </c>
      <c r="I58" s="63"/>
      <c r="J58" s="61" t="str">
        <f t="shared" si="1"/>
        <v/>
      </c>
      <c r="K58" s="62"/>
      <c r="L58" s="64"/>
      <c r="M58" s="64"/>
      <c r="N58" s="64"/>
      <c r="O58" s="64"/>
      <c r="P58" s="64"/>
      <c r="Q58" s="64"/>
    </row>
    <row r="59" spans="2:17" ht="22.5" customHeight="1" thickBot="1">
      <c r="B59" s="57">
        <v>53</v>
      </c>
      <c r="C59" s="65" t="str">
        <f>IF(ISBLANK('2 Blocks'!C58),"",'2 Blocks'!C58)</f>
        <v/>
      </c>
      <c r="D59" s="58" t="str">
        <f>_xlfn.XLOOKUP(C59,'2 Blocks'!$C$6:$C$105,'2 Blocks'!$F$6:$F$105,"")</f>
        <v/>
      </c>
      <c r="E59" s="59" t="str">
        <f>_xlfn.XLOOKUP(C59,'2 Blocks'!$C$6:$C$105,'2 Blocks'!$J$6:$J$105,"")</f>
        <v/>
      </c>
      <c r="F59" s="63"/>
      <c r="G59" s="60" t="str">
        <f t="shared" si="0"/>
        <v/>
      </c>
      <c r="H59" s="59" t="str">
        <f>_xlfn.XLOOKUP(G59,SheetData!$A$11:$A$19,SheetData!$B$11:$B$19,"")</f>
        <v/>
      </c>
      <c r="I59" s="63"/>
      <c r="J59" s="61" t="str">
        <f t="shared" si="1"/>
        <v/>
      </c>
      <c r="K59" s="62"/>
      <c r="L59" s="64"/>
      <c r="M59" s="64"/>
      <c r="N59" s="64"/>
      <c r="O59" s="64"/>
      <c r="P59" s="64"/>
      <c r="Q59" s="64"/>
    </row>
    <row r="60" spans="2:17" ht="22.5" customHeight="1" thickBot="1">
      <c r="B60" s="57">
        <v>54</v>
      </c>
      <c r="C60" s="65" t="str">
        <f>IF(ISBLANK('2 Blocks'!C59),"",'2 Blocks'!C59)</f>
        <v/>
      </c>
      <c r="D60" s="58" t="str">
        <f>_xlfn.XLOOKUP(C60,'2 Blocks'!$C$6:$C$105,'2 Blocks'!$F$6:$F$105,"")</f>
        <v/>
      </c>
      <c r="E60" s="59" t="str">
        <f>_xlfn.XLOOKUP(C60,'2 Blocks'!$C$6:$C$105,'2 Blocks'!$J$6:$J$105,"")</f>
        <v/>
      </c>
      <c r="F60" s="63"/>
      <c r="G60" s="60" t="str">
        <f t="shared" si="0"/>
        <v/>
      </c>
      <c r="H60" s="59" t="str">
        <f>_xlfn.XLOOKUP(G60,SheetData!$A$11:$A$19,SheetData!$B$11:$B$19,"")</f>
        <v/>
      </c>
      <c r="I60" s="63"/>
      <c r="J60" s="61" t="str">
        <f t="shared" si="1"/>
        <v/>
      </c>
      <c r="K60" s="62"/>
      <c r="L60" s="64"/>
      <c r="M60" s="64"/>
      <c r="N60" s="64"/>
      <c r="O60" s="64"/>
      <c r="P60" s="64"/>
      <c r="Q60" s="64"/>
    </row>
    <row r="61" spans="2:17" ht="22.5" customHeight="1" thickBot="1">
      <c r="B61" s="57">
        <v>55</v>
      </c>
      <c r="C61" s="65" t="str">
        <f>IF(ISBLANK('2 Blocks'!C60),"",'2 Blocks'!C60)</f>
        <v/>
      </c>
      <c r="D61" s="58" t="str">
        <f>_xlfn.XLOOKUP(C61,'2 Blocks'!$C$6:$C$105,'2 Blocks'!$F$6:$F$105,"")</f>
        <v/>
      </c>
      <c r="E61" s="59" t="str">
        <f>_xlfn.XLOOKUP(C61,'2 Blocks'!$C$6:$C$105,'2 Blocks'!$J$6:$J$105,"")</f>
        <v/>
      </c>
      <c r="F61" s="63"/>
      <c r="G61" s="60" t="str">
        <f t="shared" si="0"/>
        <v/>
      </c>
      <c r="H61" s="59" t="str">
        <f>_xlfn.XLOOKUP(G61,SheetData!$A$11:$A$19,SheetData!$B$11:$B$19,"")</f>
        <v/>
      </c>
      <c r="I61" s="63"/>
      <c r="J61" s="61" t="str">
        <f t="shared" si="1"/>
        <v/>
      </c>
      <c r="K61" s="62"/>
      <c r="L61" s="64"/>
      <c r="M61" s="64"/>
      <c r="N61" s="64"/>
      <c r="O61" s="64"/>
      <c r="P61" s="64"/>
      <c r="Q61" s="64"/>
    </row>
    <row r="62" spans="2:17" ht="22.5" customHeight="1" thickBot="1">
      <c r="B62" s="57">
        <v>56</v>
      </c>
      <c r="C62" s="65" t="str">
        <f>IF(ISBLANK('2 Blocks'!C61),"",'2 Blocks'!C61)</f>
        <v/>
      </c>
      <c r="D62" s="58" t="str">
        <f>_xlfn.XLOOKUP(C62,'2 Blocks'!$C$6:$C$105,'2 Blocks'!$F$6:$F$105,"")</f>
        <v/>
      </c>
      <c r="E62" s="59" t="str">
        <f>_xlfn.XLOOKUP(C62,'2 Blocks'!$C$6:$C$105,'2 Blocks'!$J$6:$J$105,"")</f>
        <v/>
      </c>
      <c r="F62" s="63"/>
      <c r="G62" s="60" t="str">
        <f t="shared" si="0"/>
        <v/>
      </c>
      <c r="H62" s="59" t="str">
        <f>_xlfn.XLOOKUP(G62,SheetData!$A$11:$A$19,SheetData!$B$11:$B$19,"")</f>
        <v/>
      </c>
      <c r="I62" s="63"/>
      <c r="J62" s="61" t="str">
        <f t="shared" si="1"/>
        <v/>
      </c>
      <c r="K62" s="62"/>
      <c r="L62" s="64"/>
      <c r="M62" s="64"/>
      <c r="N62" s="64"/>
      <c r="O62" s="64"/>
      <c r="P62" s="64"/>
      <c r="Q62" s="64"/>
    </row>
    <row r="63" spans="2:17" ht="22.5" customHeight="1" thickBot="1">
      <c r="B63" s="57">
        <v>57</v>
      </c>
      <c r="C63" s="65" t="str">
        <f>IF(ISBLANK('2 Blocks'!C62),"",'2 Blocks'!C62)</f>
        <v/>
      </c>
      <c r="D63" s="58" t="str">
        <f>_xlfn.XLOOKUP(C63,'2 Blocks'!$C$6:$C$105,'2 Blocks'!$F$6:$F$105,"")</f>
        <v/>
      </c>
      <c r="E63" s="59" t="str">
        <f>_xlfn.XLOOKUP(C63,'2 Blocks'!$C$6:$C$105,'2 Blocks'!$J$6:$J$105,"")</f>
        <v/>
      </c>
      <c r="F63" s="63"/>
      <c r="G63" s="60" t="str">
        <f t="shared" si="0"/>
        <v/>
      </c>
      <c r="H63" s="59" t="str">
        <f>_xlfn.XLOOKUP(G63,SheetData!$A$11:$A$19,SheetData!$B$11:$B$19,"")</f>
        <v/>
      </c>
      <c r="I63" s="63"/>
      <c r="J63" s="61" t="str">
        <f t="shared" si="1"/>
        <v/>
      </c>
      <c r="K63" s="62"/>
      <c r="L63" s="64"/>
      <c r="M63" s="64"/>
      <c r="N63" s="64"/>
      <c r="O63" s="64"/>
      <c r="P63" s="64"/>
      <c r="Q63" s="64"/>
    </row>
    <row r="64" spans="2:17" ht="22.5" customHeight="1" thickBot="1">
      <c r="B64" s="57">
        <v>58</v>
      </c>
      <c r="C64" s="65" t="str">
        <f>IF(ISBLANK('2 Blocks'!C63),"",'2 Blocks'!C63)</f>
        <v/>
      </c>
      <c r="D64" s="58" t="str">
        <f>_xlfn.XLOOKUP(C64,'2 Blocks'!$C$6:$C$105,'2 Blocks'!$F$6:$F$105,"")</f>
        <v/>
      </c>
      <c r="E64" s="59" t="str">
        <f>_xlfn.XLOOKUP(C64,'2 Blocks'!$C$6:$C$105,'2 Blocks'!$J$6:$J$105,"")</f>
        <v/>
      </c>
      <c r="F64" s="63"/>
      <c r="G64" s="60" t="str">
        <f t="shared" si="0"/>
        <v/>
      </c>
      <c r="H64" s="59" t="str">
        <f>_xlfn.XLOOKUP(G64,SheetData!$A$11:$A$19,SheetData!$B$11:$B$19,"")</f>
        <v/>
      </c>
      <c r="I64" s="63"/>
      <c r="J64" s="61" t="str">
        <f t="shared" si="1"/>
        <v/>
      </c>
      <c r="K64" s="62"/>
      <c r="L64" s="64"/>
      <c r="M64" s="64"/>
      <c r="N64" s="64"/>
      <c r="O64" s="64"/>
      <c r="P64" s="64"/>
      <c r="Q64" s="64"/>
    </row>
    <row r="65" spans="2:17" ht="22.5" customHeight="1" thickBot="1">
      <c r="B65" s="57">
        <v>59</v>
      </c>
      <c r="C65" s="65" t="str">
        <f>IF(ISBLANK('2 Blocks'!C64),"",'2 Blocks'!C64)</f>
        <v/>
      </c>
      <c r="D65" s="58" t="str">
        <f>_xlfn.XLOOKUP(C65,'2 Blocks'!$C$6:$C$105,'2 Blocks'!$F$6:$F$105,"")</f>
        <v/>
      </c>
      <c r="E65" s="59" t="str">
        <f>_xlfn.XLOOKUP(C65,'2 Blocks'!$C$6:$C$105,'2 Blocks'!$J$6:$J$105,"")</f>
        <v/>
      </c>
      <c r="F65" s="63"/>
      <c r="G65" s="60" t="str">
        <f t="shared" si="0"/>
        <v/>
      </c>
      <c r="H65" s="59" t="str">
        <f>_xlfn.XLOOKUP(G65,SheetData!$A$11:$A$19,SheetData!$B$11:$B$19,"")</f>
        <v/>
      </c>
      <c r="I65" s="63"/>
      <c r="J65" s="61" t="str">
        <f t="shared" si="1"/>
        <v/>
      </c>
      <c r="K65" s="62"/>
      <c r="L65" s="64"/>
      <c r="M65" s="64"/>
      <c r="N65" s="64"/>
      <c r="O65" s="64"/>
      <c r="P65" s="64"/>
      <c r="Q65" s="64"/>
    </row>
    <row r="66" spans="2:17" ht="22.5" customHeight="1" thickBot="1">
      <c r="B66" s="57">
        <v>60</v>
      </c>
      <c r="C66" s="65" t="str">
        <f>IF(ISBLANK('2 Blocks'!C65),"",'2 Blocks'!C65)</f>
        <v/>
      </c>
      <c r="D66" s="58" t="str">
        <f>_xlfn.XLOOKUP(C66,'2 Blocks'!$C$6:$C$105,'2 Blocks'!$F$6:$F$105,"")</f>
        <v/>
      </c>
      <c r="E66" s="59" t="str">
        <f>_xlfn.XLOOKUP(C66,'2 Blocks'!$C$6:$C$105,'2 Blocks'!$J$6:$J$105,"")</f>
        <v/>
      </c>
      <c r="F66" s="63"/>
      <c r="G66" s="60" t="str">
        <f t="shared" si="0"/>
        <v/>
      </c>
      <c r="H66" s="59" t="str">
        <f>_xlfn.XLOOKUP(G66,SheetData!$A$11:$A$19,SheetData!$B$11:$B$19,"")</f>
        <v/>
      </c>
      <c r="I66" s="63"/>
      <c r="J66" s="61" t="str">
        <f t="shared" si="1"/>
        <v/>
      </c>
      <c r="K66" s="62"/>
      <c r="L66" s="64"/>
      <c r="M66" s="64"/>
      <c r="N66" s="64"/>
      <c r="O66" s="64"/>
      <c r="P66" s="64"/>
      <c r="Q66" s="64"/>
    </row>
    <row r="67" spans="2:17" ht="22.5" customHeight="1" thickBot="1">
      <c r="B67" s="57">
        <v>61</v>
      </c>
      <c r="C67" s="65" t="str">
        <f>IF(ISBLANK('2 Blocks'!C66),"",'2 Blocks'!C66)</f>
        <v/>
      </c>
      <c r="D67" s="58" t="str">
        <f>_xlfn.XLOOKUP(C67,'2 Blocks'!$C$6:$C$105,'2 Blocks'!$F$6:$F$105,"")</f>
        <v/>
      </c>
      <c r="E67" s="59" t="str">
        <f>_xlfn.XLOOKUP(C67,'2 Blocks'!$C$6:$C$105,'2 Blocks'!$J$6:$J$105,"")</f>
        <v/>
      </c>
      <c r="F67" s="63"/>
      <c r="G67" s="60" t="str">
        <f t="shared" si="0"/>
        <v/>
      </c>
      <c r="H67" s="59" t="str">
        <f>_xlfn.XLOOKUP(G67,SheetData!$A$11:$A$19,SheetData!$B$11:$B$19,"")</f>
        <v/>
      </c>
      <c r="I67" s="63"/>
      <c r="J67" s="61" t="str">
        <f t="shared" si="1"/>
        <v/>
      </c>
      <c r="K67" s="62"/>
      <c r="L67" s="64"/>
      <c r="M67" s="64"/>
      <c r="N67" s="64"/>
      <c r="O67" s="64"/>
      <c r="P67" s="64"/>
      <c r="Q67" s="64"/>
    </row>
    <row r="68" spans="2:17" ht="22.5" customHeight="1" thickBot="1">
      <c r="B68" s="57">
        <v>62</v>
      </c>
      <c r="C68" s="65" t="str">
        <f>IF(ISBLANK('2 Blocks'!C67),"",'2 Blocks'!C67)</f>
        <v/>
      </c>
      <c r="D68" s="58" t="str">
        <f>_xlfn.XLOOKUP(C68,'2 Blocks'!$C$6:$C$105,'2 Blocks'!$F$6:$F$105,"")</f>
        <v/>
      </c>
      <c r="E68" s="59" t="str">
        <f>_xlfn.XLOOKUP(C68,'2 Blocks'!$C$6:$C$105,'2 Blocks'!$J$6:$J$105,"")</f>
        <v/>
      </c>
      <c r="F68" s="63"/>
      <c r="G68" s="60" t="str">
        <f t="shared" si="0"/>
        <v/>
      </c>
      <c r="H68" s="59" t="str">
        <f>_xlfn.XLOOKUP(G68,SheetData!$A$11:$A$19,SheetData!$B$11:$B$19,"")</f>
        <v/>
      </c>
      <c r="I68" s="63"/>
      <c r="J68" s="61" t="str">
        <f t="shared" si="1"/>
        <v/>
      </c>
      <c r="K68" s="62"/>
      <c r="L68" s="64"/>
      <c r="M68" s="64"/>
      <c r="N68" s="64"/>
      <c r="O68" s="64"/>
      <c r="P68" s="64"/>
      <c r="Q68" s="64"/>
    </row>
    <row r="69" spans="2:17" ht="22.5" customHeight="1" thickBot="1">
      <c r="B69" s="57">
        <v>63</v>
      </c>
      <c r="C69" s="65" t="str">
        <f>IF(ISBLANK('2 Blocks'!C68),"",'2 Blocks'!C68)</f>
        <v/>
      </c>
      <c r="D69" s="58" t="str">
        <f>_xlfn.XLOOKUP(C69,'2 Blocks'!$C$6:$C$105,'2 Blocks'!$F$6:$F$105,"")</f>
        <v/>
      </c>
      <c r="E69" s="59" t="str">
        <f>_xlfn.XLOOKUP(C69,'2 Blocks'!$C$6:$C$105,'2 Blocks'!$J$6:$J$105,"")</f>
        <v/>
      </c>
      <c r="F69" s="63"/>
      <c r="G69" s="60" t="str">
        <f t="shared" si="0"/>
        <v/>
      </c>
      <c r="H69" s="59" t="str">
        <f>_xlfn.XLOOKUP(G69,SheetData!$A$11:$A$19,SheetData!$B$11:$B$19,"")</f>
        <v/>
      </c>
      <c r="I69" s="63"/>
      <c r="J69" s="61" t="str">
        <f t="shared" si="1"/>
        <v/>
      </c>
      <c r="K69" s="62"/>
      <c r="L69" s="64"/>
      <c r="M69" s="64"/>
      <c r="N69" s="64"/>
      <c r="O69" s="64"/>
      <c r="P69" s="64"/>
      <c r="Q69" s="64"/>
    </row>
    <row r="70" spans="2:17" ht="22.5" customHeight="1" thickBot="1">
      <c r="B70" s="57">
        <v>64</v>
      </c>
      <c r="C70" s="65" t="str">
        <f>IF(ISBLANK('2 Blocks'!C69),"",'2 Blocks'!C69)</f>
        <v/>
      </c>
      <c r="D70" s="58" t="str">
        <f>_xlfn.XLOOKUP(C70,'2 Blocks'!$C$6:$C$105,'2 Blocks'!$F$6:$F$105,"")</f>
        <v/>
      </c>
      <c r="E70" s="59" t="str">
        <f>_xlfn.XLOOKUP(C70,'2 Blocks'!$C$6:$C$105,'2 Blocks'!$J$6:$J$105,"")</f>
        <v/>
      </c>
      <c r="F70" s="63"/>
      <c r="G70" s="60" t="str">
        <f t="shared" si="0"/>
        <v/>
      </c>
      <c r="H70" s="59" t="str">
        <f>_xlfn.XLOOKUP(G70,SheetData!$A$11:$A$19,SheetData!$B$11:$B$19,"")</f>
        <v/>
      </c>
      <c r="I70" s="63"/>
      <c r="J70" s="61" t="str">
        <f t="shared" si="1"/>
        <v/>
      </c>
      <c r="K70" s="62"/>
      <c r="L70" s="64"/>
      <c r="M70" s="64"/>
      <c r="N70" s="64"/>
      <c r="O70" s="64"/>
      <c r="P70" s="64"/>
      <c r="Q70" s="64"/>
    </row>
    <row r="71" spans="2:17" ht="22.5" customHeight="1" thickBot="1">
      <c r="B71" s="57">
        <v>65</v>
      </c>
      <c r="C71" s="65" t="str">
        <f>IF(ISBLANK('2 Blocks'!C70),"",'2 Blocks'!C70)</f>
        <v/>
      </c>
      <c r="D71" s="58" t="str">
        <f>_xlfn.XLOOKUP(C71,'2 Blocks'!$C$6:$C$105,'2 Blocks'!$F$6:$F$105,"")</f>
        <v/>
      </c>
      <c r="E71" s="59" t="str">
        <f>_xlfn.XLOOKUP(C71,'2 Blocks'!$C$6:$C$105,'2 Blocks'!$J$6:$J$105,"")</f>
        <v/>
      </c>
      <c r="F71" s="63"/>
      <c r="G71" s="60" t="str">
        <f t="shared" si="0"/>
        <v/>
      </c>
      <c r="H71" s="59" t="str">
        <f>_xlfn.XLOOKUP(G71,SheetData!$A$11:$A$19,SheetData!$B$11:$B$19,"")</f>
        <v/>
      </c>
      <c r="I71" s="63"/>
      <c r="J71" s="61" t="str">
        <f t="shared" si="1"/>
        <v/>
      </c>
      <c r="K71" s="62"/>
      <c r="L71" s="64"/>
      <c r="M71" s="64"/>
      <c r="N71" s="64"/>
      <c r="O71" s="64"/>
      <c r="P71" s="64"/>
      <c r="Q71" s="64"/>
    </row>
    <row r="72" spans="2:17" ht="22.5" customHeight="1" thickBot="1">
      <c r="B72" s="57">
        <v>66</v>
      </c>
      <c r="C72" s="65" t="str">
        <f>IF(ISBLANK('2 Blocks'!C71),"",'2 Blocks'!C71)</f>
        <v/>
      </c>
      <c r="D72" s="58" t="str">
        <f>_xlfn.XLOOKUP(C72,'2 Blocks'!$C$6:$C$105,'2 Blocks'!$F$6:$F$105,"")</f>
        <v/>
      </c>
      <c r="E72" s="59" t="str">
        <f>_xlfn.XLOOKUP(C72,'2 Blocks'!$C$6:$C$105,'2 Blocks'!$J$6:$J$105,"")</f>
        <v/>
      </c>
      <c r="F72" s="63"/>
      <c r="G72" s="60" t="str">
        <f t="shared" ref="G72:G106" si="2">CONCATENATE(E72,F72)</f>
        <v/>
      </c>
      <c r="H72" s="59" t="str">
        <f>_xlfn.XLOOKUP(G72,SheetData!$A$11:$A$19,SheetData!$B$11:$B$19,"")</f>
        <v/>
      </c>
      <c r="I72" s="63"/>
      <c r="J72" s="61" t="str">
        <f t="shared" ref="J72:J106" si="3">IF(I72="RED",3,IF(I72="AMBER",2,IF(I72="GREEN",1,IF(I72="VERY LOW",1,""))))</f>
        <v/>
      </c>
      <c r="K72" s="62"/>
      <c r="L72" s="64"/>
      <c r="M72" s="64"/>
      <c r="N72" s="64"/>
      <c r="O72" s="64"/>
      <c r="P72" s="64"/>
      <c r="Q72" s="64"/>
    </row>
    <row r="73" spans="2:17" ht="22.5" customHeight="1" thickBot="1">
      <c r="B73" s="57">
        <v>67</v>
      </c>
      <c r="C73" s="65" t="str">
        <f>IF(ISBLANK('2 Blocks'!C72),"",'2 Blocks'!C72)</f>
        <v/>
      </c>
      <c r="D73" s="58" t="str">
        <f>_xlfn.XLOOKUP(C73,'2 Blocks'!$C$6:$C$105,'2 Blocks'!$F$6:$F$105,"")</f>
        <v/>
      </c>
      <c r="E73" s="59" t="str">
        <f>_xlfn.XLOOKUP(C73,'2 Blocks'!$C$6:$C$105,'2 Blocks'!$J$6:$J$105,"")</f>
        <v/>
      </c>
      <c r="F73" s="63"/>
      <c r="G73" s="60" t="str">
        <f t="shared" si="2"/>
        <v/>
      </c>
      <c r="H73" s="59" t="str">
        <f>_xlfn.XLOOKUP(G73,SheetData!$A$11:$A$19,SheetData!$B$11:$B$19,"")</f>
        <v/>
      </c>
      <c r="I73" s="63"/>
      <c r="J73" s="61" t="str">
        <f t="shared" si="3"/>
        <v/>
      </c>
      <c r="K73" s="62"/>
      <c r="L73" s="64"/>
      <c r="M73" s="64"/>
      <c r="N73" s="64"/>
      <c r="O73" s="64"/>
      <c r="P73" s="64"/>
      <c r="Q73" s="64"/>
    </row>
    <row r="74" spans="2:17" ht="22.5" customHeight="1" thickBot="1">
      <c r="B74" s="57">
        <v>68</v>
      </c>
      <c r="C74" s="65" t="str">
        <f>IF(ISBLANK('2 Blocks'!C73),"",'2 Blocks'!C73)</f>
        <v/>
      </c>
      <c r="D74" s="58" t="str">
        <f>_xlfn.XLOOKUP(C74,'2 Blocks'!$C$6:$C$105,'2 Blocks'!$F$6:$F$105,"")</f>
        <v/>
      </c>
      <c r="E74" s="59" t="str">
        <f>_xlfn.XLOOKUP(C74,'2 Blocks'!$C$6:$C$105,'2 Blocks'!$J$6:$J$105,"")</f>
        <v/>
      </c>
      <c r="F74" s="63"/>
      <c r="G74" s="60" t="str">
        <f t="shared" si="2"/>
        <v/>
      </c>
      <c r="H74" s="59" t="str">
        <f>_xlfn.XLOOKUP(G74,SheetData!$A$11:$A$19,SheetData!$B$11:$B$19,"")</f>
        <v/>
      </c>
      <c r="I74" s="63"/>
      <c r="J74" s="61" t="str">
        <f t="shared" si="3"/>
        <v/>
      </c>
      <c r="K74" s="62"/>
      <c r="L74" s="64"/>
      <c r="M74" s="64"/>
      <c r="N74" s="64"/>
      <c r="O74" s="64"/>
      <c r="P74" s="64"/>
      <c r="Q74" s="64"/>
    </row>
    <row r="75" spans="2:17" ht="22.5" customHeight="1" thickBot="1">
      <c r="B75" s="57">
        <v>69</v>
      </c>
      <c r="C75" s="65" t="str">
        <f>IF(ISBLANK('2 Blocks'!C74),"",'2 Blocks'!C74)</f>
        <v/>
      </c>
      <c r="D75" s="58" t="str">
        <f>_xlfn.XLOOKUP(C75,'2 Blocks'!$C$6:$C$105,'2 Blocks'!$F$6:$F$105,"")</f>
        <v/>
      </c>
      <c r="E75" s="59" t="str">
        <f>_xlfn.XLOOKUP(C75,'2 Blocks'!$C$6:$C$105,'2 Blocks'!$J$6:$J$105,"")</f>
        <v/>
      </c>
      <c r="F75" s="63"/>
      <c r="G75" s="60" t="str">
        <f t="shared" si="2"/>
        <v/>
      </c>
      <c r="H75" s="59" t="str">
        <f>_xlfn.XLOOKUP(G75,SheetData!$A$11:$A$19,SheetData!$B$11:$B$19,"")</f>
        <v/>
      </c>
      <c r="I75" s="63"/>
      <c r="J75" s="61" t="str">
        <f t="shared" si="3"/>
        <v/>
      </c>
      <c r="K75" s="62"/>
      <c r="L75" s="64"/>
      <c r="M75" s="64"/>
      <c r="N75" s="64"/>
      <c r="O75" s="64"/>
      <c r="P75" s="64"/>
      <c r="Q75" s="64"/>
    </row>
    <row r="76" spans="2:17" ht="22.5" customHeight="1" thickBot="1">
      <c r="B76" s="57">
        <v>70</v>
      </c>
      <c r="C76" s="65" t="str">
        <f>IF(ISBLANK('2 Blocks'!C75),"",'2 Blocks'!C75)</f>
        <v/>
      </c>
      <c r="D76" s="58" t="str">
        <f>_xlfn.XLOOKUP(C76,'2 Blocks'!$C$6:$C$105,'2 Blocks'!$F$6:$F$105,"")</f>
        <v/>
      </c>
      <c r="E76" s="59" t="str">
        <f>_xlfn.XLOOKUP(C76,'2 Blocks'!$C$6:$C$105,'2 Blocks'!$J$6:$J$105,"")</f>
        <v/>
      </c>
      <c r="F76" s="63"/>
      <c r="G76" s="60" t="str">
        <f t="shared" si="2"/>
        <v/>
      </c>
      <c r="H76" s="59" t="str">
        <f>_xlfn.XLOOKUP(G76,SheetData!$A$11:$A$19,SheetData!$B$11:$B$19,"")</f>
        <v/>
      </c>
      <c r="I76" s="63"/>
      <c r="J76" s="61" t="str">
        <f t="shared" si="3"/>
        <v/>
      </c>
      <c r="K76" s="62"/>
      <c r="L76" s="64"/>
      <c r="M76" s="64"/>
      <c r="N76" s="64"/>
      <c r="O76" s="64"/>
      <c r="P76" s="64"/>
      <c r="Q76" s="64"/>
    </row>
    <row r="77" spans="2:17" ht="22.5" customHeight="1" thickBot="1">
      <c r="B77" s="57">
        <v>71</v>
      </c>
      <c r="C77" s="65" t="str">
        <f>IF(ISBLANK('2 Blocks'!C76),"",'2 Blocks'!C76)</f>
        <v/>
      </c>
      <c r="D77" s="58" t="str">
        <f>_xlfn.XLOOKUP(C77,'2 Blocks'!$C$6:$C$105,'2 Blocks'!$F$6:$F$105,"")</f>
        <v/>
      </c>
      <c r="E77" s="59" t="str">
        <f>_xlfn.XLOOKUP(C77,'2 Blocks'!$C$6:$C$105,'2 Blocks'!$J$6:$J$105,"")</f>
        <v/>
      </c>
      <c r="F77" s="63"/>
      <c r="G77" s="60" t="str">
        <f t="shared" si="2"/>
        <v/>
      </c>
      <c r="H77" s="59" t="str">
        <f>_xlfn.XLOOKUP(G77,SheetData!$A$11:$A$19,SheetData!$B$11:$B$19,"")</f>
        <v/>
      </c>
      <c r="I77" s="63"/>
      <c r="J77" s="61" t="str">
        <f t="shared" si="3"/>
        <v/>
      </c>
      <c r="K77" s="62"/>
      <c r="L77" s="64"/>
      <c r="M77" s="64"/>
      <c r="N77" s="64"/>
      <c r="O77" s="64"/>
      <c r="P77" s="64"/>
      <c r="Q77" s="64"/>
    </row>
    <row r="78" spans="2:17" ht="22.5" customHeight="1" thickBot="1">
      <c r="B78" s="57">
        <v>72</v>
      </c>
      <c r="C78" s="65" t="str">
        <f>IF(ISBLANK('2 Blocks'!C77),"",'2 Blocks'!C77)</f>
        <v/>
      </c>
      <c r="D78" s="58" t="str">
        <f>_xlfn.XLOOKUP(C78,'2 Blocks'!$C$6:$C$105,'2 Blocks'!$F$6:$F$105,"")</f>
        <v/>
      </c>
      <c r="E78" s="59" t="str">
        <f>_xlfn.XLOOKUP(C78,'2 Blocks'!$C$6:$C$105,'2 Blocks'!$J$6:$J$105,"")</f>
        <v/>
      </c>
      <c r="F78" s="63"/>
      <c r="G78" s="60" t="str">
        <f t="shared" si="2"/>
        <v/>
      </c>
      <c r="H78" s="59" t="str">
        <f>_xlfn.XLOOKUP(G78,SheetData!$A$11:$A$19,SheetData!$B$11:$B$19,"")</f>
        <v/>
      </c>
      <c r="I78" s="63"/>
      <c r="J78" s="61" t="str">
        <f t="shared" si="3"/>
        <v/>
      </c>
      <c r="K78" s="62"/>
      <c r="L78" s="64"/>
      <c r="M78" s="64"/>
      <c r="N78" s="64"/>
      <c r="O78" s="64"/>
      <c r="P78" s="64"/>
      <c r="Q78" s="64"/>
    </row>
    <row r="79" spans="2:17" ht="22.5" customHeight="1" thickBot="1">
      <c r="B79" s="57">
        <v>73</v>
      </c>
      <c r="C79" s="65" t="str">
        <f>IF(ISBLANK('2 Blocks'!C78),"",'2 Blocks'!C78)</f>
        <v/>
      </c>
      <c r="D79" s="58" t="str">
        <f>_xlfn.XLOOKUP(C79,'2 Blocks'!$C$6:$C$105,'2 Blocks'!$F$6:$F$105,"")</f>
        <v/>
      </c>
      <c r="E79" s="59" t="str">
        <f>_xlfn.XLOOKUP(C79,'2 Blocks'!$C$6:$C$105,'2 Blocks'!$J$6:$J$105,"")</f>
        <v/>
      </c>
      <c r="F79" s="63"/>
      <c r="G79" s="60" t="str">
        <f t="shared" si="2"/>
        <v/>
      </c>
      <c r="H79" s="59" t="str">
        <f>_xlfn.XLOOKUP(G79,SheetData!$A$11:$A$19,SheetData!$B$11:$B$19,"")</f>
        <v/>
      </c>
      <c r="I79" s="63"/>
      <c r="J79" s="61" t="str">
        <f t="shared" si="3"/>
        <v/>
      </c>
      <c r="K79" s="62"/>
      <c r="L79" s="64"/>
      <c r="M79" s="64"/>
      <c r="N79" s="64"/>
      <c r="O79" s="64"/>
      <c r="P79" s="64"/>
      <c r="Q79" s="64"/>
    </row>
    <row r="80" spans="2:17" ht="22.5" customHeight="1" thickBot="1">
      <c r="B80" s="57">
        <v>74</v>
      </c>
      <c r="C80" s="65" t="str">
        <f>IF(ISBLANK('2 Blocks'!C79),"",'2 Blocks'!C79)</f>
        <v/>
      </c>
      <c r="D80" s="58" t="str">
        <f>_xlfn.XLOOKUP(C80,'2 Blocks'!$C$6:$C$105,'2 Blocks'!$F$6:$F$105,"")</f>
        <v/>
      </c>
      <c r="E80" s="59" t="str">
        <f>_xlfn.XLOOKUP(C80,'2 Blocks'!$C$6:$C$105,'2 Blocks'!$J$6:$J$105,"")</f>
        <v/>
      </c>
      <c r="F80" s="63"/>
      <c r="G80" s="60" t="str">
        <f t="shared" si="2"/>
        <v/>
      </c>
      <c r="H80" s="59" t="str">
        <f>_xlfn.XLOOKUP(G80,SheetData!$A$11:$A$19,SheetData!$B$11:$B$19,"")</f>
        <v/>
      </c>
      <c r="I80" s="63"/>
      <c r="J80" s="61" t="str">
        <f t="shared" si="3"/>
        <v/>
      </c>
      <c r="K80" s="62"/>
      <c r="L80" s="64"/>
      <c r="M80" s="64"/>
      <c r="N80" s="64"/>
      <c r="O80" s="64"/>
      <c r="P80" s="64"/>
      <c r="Q80" s="64"/>
    </row>
    <row r="81" spans="2:17" ht="22.5" customHeight="1" thickBot="1">
      <c r="B81" s="57">
        <v>75</v>
      </c>
      <c r="C81" s="65" t="str">
        <f>IF(ISBLANK('2 Blocks'!C80),"",'2 Blocks'!C80)</f>
        <v/>
      </c>
      <c r="D81" s="58" t="str">
        <f>_xlfn.XLOOKUP(C81,'2 Blocks'!$C$6:$C$105,'2 Blocks'!$F$6:$F$105,"")</f>
        <v/>
      </c>
      <c r="E81" s="59" t="str">
        <f>_xlfn.XLOOKUP(C81,'2 Blocks'!$C$6:$C$105,'2 Blocks'!$J$6:$J$105,"")</f>
        <v/>
      </c>
      <c r="F81" s="63"/>
      <c r="G81" s="60" t="str">
        <f t="shared" si="2"/>
        <v/>
      </c>
      <c r="H81" s="59" t="str">
        <f>_xlfn.XLOOKUP(G81,SheetData!$A$11:$A$19,SheetData!$B$11:$B$19,"")</f>
        <v/>
      </c>
      <c r="I81" s="63"/>
      <c r="J81" s="61" t="str">
        <f t="shared" si="3"/>
        <v/>
      </c>
      <c r="K81" s="62"/>
      <c r="L81" s="64"/>
      <c r="M81" s="64"/>
      <c r="N81" s="64"/>
      <c r="O81" s="64"/>
      <c r="P81" s="64"/>
      <c r="Q81" s="64"/>
    </row>
    <row r="82" spans="2:17" ht="22.5" customHeight="1" thickBot="1">
      <c r="B82" s="57">
        <v>76</v>
      </c>
      <c r="C82" s="65" t="str">
        <f>IF(ISBLANK('2 Blocks'!C81),"",'2 Blocks'!C81)</f>
        <v/>
      </c>
      <c r="D82" s="58" t="str">
        <f>_xlfn.XLOOKUP(C82,'2 Blocks'!$C$6:$C$105,'2 Blocks'!$F$6:$F$105,"")</f>
        <v/>
      </c>
      <c r="E82" s="59" t="str">
        <f>_xlfn.XLOOKUP(C82,'2 Blocks'!$C$6:$C$105,'2 Blocks'!$J$6:$J$105,"")</f>
        <v/>
      </c>
      <c r="F82" s="63"/>
      <c r="G82" s="60" t="str">
        <f t="shared" si="2"/>
        <v/>
      </c>
      <c r="H82" s="59" t="str">
        <f>_xlfn.XLOOKUP(G82,SheetData!$A$11:$A$19,SheetData!$B$11:$B$19,"")</f>
        <v/>
      </c>
      <c r="I82" s="63"/>
      <c r="J82" s="61" t="str">
        <f t="shared" si="3"/>
        <v/>
      </c>
      <c r="K82" s="62"/>
      <c r="L82" s="64"/>
      <c r="M82" s="64"/>
      <c r="N82" s="64"/>
      <c r="O82" s="64"/>
      <c r="P82" s="64"/>
      <c r="Q82" s="64"/>
    </row>
    <row r="83" spans="2:17" ht="22.5" customHeight="1" thickBot="1">
      <c r="B83" s="57">
        <v>77</v>
      </c>
      <c r="C83" s="65" t="str">
        <f>IF(ISBLANK('2 Blocks'!C82),"",'2 Blocks'!C82)</f>
        <v/>
      </c>
      <c r="D83" s="58" t="str">
        <f>_xlfn.XLOOKUP(C83,'2 Blocks'!$C$6:$C$105,'2 Blocks'!$F$6:$F$105,"")</f>
        <v/>
      </c>
      <c r="E83" s="59" t="str">
        <f>_xlfn.XLOOKUP(C83,'2 Blocks'!$C$6:$C$105,'2 Blocks'!$J$6:$J$105,"")</f>
        <v/>
      </c>
      <c r="F83" s="63"/>
      <c r="G83" s="60" t="str">
        <f t="shared" si="2"/>
        <v/>
      </c>
      <c r="H83" s="59" t="str">
        <f>_xlfn.XLOOKUP(G83,SheetData!$A$11:$A$19,SheetData!$B$11:$B$19,"")</f>
        <v/>
      </c>
      <c r="I83" s="63"/>
      <c r="J83" s="61" t="str">
        <f t="shared" si="3"/>
        <v/>
      </c>
      <c r="K83" s="62"/>
      <c r="L83" s="64"/>
      <c r="M83" s="64"/>
      <c r="N83" s="64"/>
      <c r="O83" s="64"/>
      <c r="P83" s="64"/>
      <c r="Q83" s="64"/>
    </row>
    <row r="84" spans="2:17" ht="22.5" customHeight="1" thickBot="1">
      <c r="B84" s="57">
        <v>78</v>
      </c>
      <c r="C84" s="65" t="str">
        <f>IF(ISBLANK('2 Blocks'!C83),"",'2 Blocks'!C83)</f>
        <v/>
      </c>
      <c r="D84" s="58" t="str">
        <f>_xlfn.XLOOKUP(C84,'2 Blocks'!$C$6:$C$105,'2 Blocks'!$F$6:$F$105,"")</f>
        <v/>
      </c>
      <c r="E84" s="59" t="str">
        <f>_xlfn.XLOOKUP(C84,'2 Blocks'!$C$6:$C$105,'2 Blocks'!$J$6:$J$105,"")</f>
        <v/>
      </c>
      <c r="F84" s="63"/>
      <c r="G84" s="60" t="str">
        <f t="shared" si="2"/>
        <v/>
      </c>
      <c r="H84" s="59" t="str">
        <f>_xlfn.XLOOKUP(G84,SheetData!$A$11:$A$19,SheetData!$B$11:$B$19,"")</f>
        <v/>
      </c>
      <c r="I84" s="63"/>
      <c r="J84" s="61" t="str">
        <f t="shared" si="3"/>
        <v/>
      </c>
      <c r="K84" s="62"/>
      <c r="L84" s="64"/>
      <c r="M84" s="64"/>
      <c r="N84" s="64"/>
      <c r="O84" s="64"/>
      <c r="P84" s="64"/>
      <c r="Q84" s="64"/>
    </row>
    <row r="85" spans="2:17" ht="22.5" customHeight="1" thickBot="1">
      <c r="B85" s="57">
        <v>79</v>
      </c>
      <c r="C85" s="65" t="str">
        <f>IF(ISBLANK('2 Blocks'!C84),"",'2 Blocks'!C84)</f>
        <v/>
      </c>
      <c r="D85" s="58" t="str">
        <f>_xlfn.XLOOKUP(C85,'2 Blocks'!$C$6:$C$105,'2 Blocks'!$F$6:$F$105,"")</f>
        <v/>
      </c>
      <c r="E85" s="59" t="str">
        <f>_xlfn.XLOOKUP(C85,'2 Blocks'!$C$6:$C$105,'2 Blocks'!$J$6:$J$105,"")</f>
        <v/>
      </c>
      <c r="F85" s="63"/>
      <c r="G85" s="60" t="str">
        <f t="shared" si="2"/>
        <v/>
      </c>
      <c r="H85" s="59" t="str">
        <f>_xlfn.XLOOKUP(G85,SheetData!$A$11:$A$19,SheetData!$B$11:$B$19,"")</f>
        <v/>
      </c>
      <c r="I85" s="63"/>
      <c r="J85" s="61" t="str">
        <f t="shared" si="3"/>
        <v/>
      </c>
      <c r="K85" s="62"/>
      <c r="L85" s="64"/>
      <c r="M85" s="64"/>
      <c r="N85" s="64"/>
      <c r="O85" s="64"/>
      <c r="P85" s="64"/>
      <c r="Q85" s="64"/>
    </row>
    <row r="86" spans="2:17" ht="22.5" customHeight="1" thickBot="1">
      <c r="B86" s="57">
        <v>80</v>
      </c>
      <c r="C86" s="65" t="str">
        <f>IF(ISBLANK('2 Blocks'!C85),"",'2 Blocks'!C85)</f>
        <v/>
      </c>
      <c r="D86" s="58" t="str">
        <f>_xlfn.XLOOKUP(C86,'2 Blocks'!$C$6:$C$105,'2 Blocks'!$F$6:$F$105,"")</f>
        <v/>
      </c>
      <c r="E86" s="59" t="str">
        <f>_xlfn.XLOOKUP(C86,'2 Blocks'!$C$6:$C$105,'2 Blocks'!$J$6:$J$105,"")</f>
        <v/>
      </c>
      <c r="F86" s="63"/>
      <c r="G86" s="60" t="str">
        <f t="shared" si="2"/>
        <v/>
      </c>
      <c r="H86" s="59" t="str">
        <f>_xlfn.XLOOKUP(G86,SheetData!$A$11:$A$19,SheetData!$B$11:$B$19,"")</f>
        <v/>
      </c>
      <c r="I86" s="63"/>
      <c r="J86" s="61" t="str">
        <f t="shared" si="3"/>
        <v/>
      </c>
      <c r="K86" s="62"/>
      <c r="L86" s="64"/>
      <c r="M86" s="64"/>
      <c r="N86" s="64"/>
      <c r="O86" s="64"/>
      <c r="P86" s="64"/>
      <c r="Q86" s="64"/>
    </row>
    <row r="87" spans="2:17" ht="22.5" customHeight="1" thickBot="1">
      <c r="B87" s="57">
        <v>81</v>
      </c>
      <c r="C87" s="65" t="str">
        <f>IF(ISBLANK('2 Blocks'!C86),"",'2 Blocks'!C86)</f>
        <v/>
      </c>
      <c r="D87" s="58" t="str">
        <f>_xlfn.XLOOKUP(C87,'2 Blocks'!$C$6:$C$105,'2 Blocks'!$F$6:$F$105,"")</f>
        <v/>
      </c>
      <c r="E87" s="59" t="str">
        <f>_xlfn.XLOOKUP(C87,'2 Blocks'!$C$6:$C$105,'2 Blocks'!$J$6:$J$105,"")</f>
        <v/>
      </c>
      <c r="F87" s="63"/>
      <c r="G87" s="60" t="str">
        <f t="shared" si="2"/>
        <v/>
      </c>
      <c r="H87" s="59" t="str">
        <f>_xlfn.XLOOKUP(G87,SheetData!$A$11:$A$19,SheetData!$B$11:$B$19,"")</f>
        <v/>
      </c>
      <c r="I87" s="63"/>
      <c r="J87" s="61" t="str">
        <f t="shared" si="3"/>
        <v/>
      </c>
      <c r="K87" s="62"/>
      <c r="L87" s="64"/>
      <c r="M87" s="64"/>
      <c r="N87" s="64"/>
      <c r="O87" s="64"/>
      <c r="P87" s="64"/>
      <c r="Q87" s="64"/>
    </row>
    <row r="88" spans="2:17" ht="22.5" customHeight="1" thickBot="1">
      <c r="B88" s="57">
        <v>82</v>
      </c>
      <c r="C88" s="65" t="str">
        <f>IF(ISBLANK('2 Blocks'!C87),"",'2 Blocks'!C87)</f>
        <v/>
      </c>
      <c r="D88" s="58" t="str">
        <f>_xlfn.XLOOKUP(C88,'2 Blocks'!$C$6:$C$105,'2 Blocks'!$F$6:$F$105,"")</f>
        <v/>
      </c>
      <c r="E88" s="59" t="str">
        <f>_xlfn.XLOOKUP(C88,'2 Blocks'!$C$6:$C$105,'2 Blocks'!$J$6:$J$105,"")</f>
        <v/>
      </c>
      <c r="F88" s="63"/>
      <c r="G88" s="60" t="str">
        <f t="shared" si="2"/>
        <v/>
      </c>
      <c r="H88" s="59" t="str">
        <f>_xlfn.XLOOKUP(G88,SheetData!$A$11:$A$19,SheetData!$B$11:$B$19,"")</f>
        <v/>
      </c>
      <c r="I88" s="63"/>
      <c r="J88" s="61" t="str">
        <f t="shared" si="3"/>
        <v/>
      </c>
      <c r="K88" s="62"/>
      <c r="L88" s="64"/>
      <c r="M88" s="64"/>
      <c r="N88" s="64"/>
      <c r="O88" s="64"/>
      <c r="P88" s="64"/>
      <c r="Q88" s="64"/>
    </row>
    <row r="89" spans="2:17" ht="22.5" customHeight="1" thickBot="1">
      <c r="B89" s="57">
        <v>83</v>
      </c>
      <c r="C89" s="65" t="str">
        <f>IF(ISBLANK('2 Blocks'!C88),"",'2 Blocks'!C88)</f>
        <v/>
      </c>
      <c r="D89" s="58" t="str">
        <f>_xlfn.XLOOKUP(C89,'2 Blocks'!$C$6:$C$105,'2 Blocks'!$F$6:$F$105,"")</f>
        <v/>
      </c>
      <c r="E89" s="59" t="str">
        <f>_xlfn.XLOOKUP(C89,'2 Blocks'!$C$6:$C$105,'2 Blocks'!$J$6:$J$105,"")</f>
        <v/>
      </c>
      <c r="F89" s="63"/>
      <c r="G89" s="60" t="str">
        <f t="shared" si="2"/>
        <v/>
      </c>
      <c r="H89" s="59" t="str">
        <f>_xlfn.XLOOKUP(G89,SheetData!$A$11:$A$19,SheetData!$B$11:$B$19,"")</f>
        <v/>
      </c>
      <c r="I89" s="63"/>
      <c r="J89" s="61" t="str">
        <f t="shared" si="3"/>
        <v/>
      </c>
      <c r="K89" s="62"/>
      <c r="L89" s="64"/>
      <c r="M89" s="64"/>
      <c r="N89" s="64"/>
      <c r="O89" s="64"/>
      <c r="P89" s="64"/>
      <c r="Q89" s="64"/>
    </row>
    <row r="90" spans="2:17" ht="22.5" customHeight="1" thickBot="1">
      <c r="B90" s="57">
        <v>84</v>
      </c>
      <c r="C90" s="65" t="str">
        <f>IF(ISBLANK('2 Blocks'!C89),"",'2 Blocks'!C89)</f>
        <v/>
      </c>
      <c r="D90" s="58" t="str">
        <f>_xlfn.XLOOKUP(C90,'2 Blocks'!$C$6:$C$105,'2 Blocks'!$F$6:$F$105,"")</f>
        <v/>
      </c>
      <c r="E90" s="59" t="str">
        <f>_xlfn.XLOOKUP(C90,'2 Blocks'!$C$6:$C$105,'2 Blocks'!$J$6:$J$105,"")</f>
        <v/>
      </c>
      <c r="F90" s="63"/>
      <c r="G90" s="60" t="str">
        <f t="shared" si="2"/>
        <v/>
      </c>
      <c r="H90" s="59" t="str">
        <f>_xlfn.XLOOKUP(G90,SheetData!$A$11:$A$19,SheetData!$B$11:$B$19,"")</f>
        <v/>
      </c>
      <c r="I90" s="63"/>
      <c r="J90" s="61" t="str">
        <f t="shared" si="3"/>
        <v/>
      </c>
      <c r="K90" s="62"/>
      <c r="L90" s="64"/>
      <c r="M90" s="64"/>
      <c r="N90" s="64"/>
      <c r="O90" s="64"/>
      <c r="P90" s="64"/>
      <c r="Q90" s="64"/>
    </row>
    <row r="91" spans="2:17" ht="22.5" customHeight="1" thickBot="1">
      <c r="B91" s="57">
        <v>85</v>
      </c>
      <c r="C91" s="65" t="str">
        <f>IF(ISBLANK('2 Blocks'!C90),"",'2 Blocks'!C90)</f>
        <v/>
      </c>
      <c r="D91" s="58" t="str">
        <f>_xlfn.XLOOKUP(C91,'2 Blocks'!$C$6:$C$105,'2 Blocks'!$F$6:$F$105,"")</f>
        <v/>
      </c>
      <c r="E91" s="59" t="str">
        <f>_xlfn.XLOOKUP(C91,'2 Blocks'!$C$6:$C$105,'2 Blocks'!$J$6:$J$105,"")</f>
        <v/>
      </c>
      <c r="F91" s="63"/>
      <c r="G91" s="60" t="str">
        <f t="shared" si="2"/>
        <v/>
      </c>
      <c r="H91" s="59" t="str">
        <f>_xlfn.XLOOKUP(G91,SheetData!$A$11:$A$19,SheetData!$B$11:$B$19,"")</f>
        <v/>
      </c>
      <c r="I91" s="63"/>
      <c r="J91" s="61" t="str">
        <f t="shared" si="3"/>
        <v/>
      </c>
      <c r="K91" s="62"/>
      <c r="L91" s="64"/>
      <c r="M91" s="64"/>
      <c r="N91" s="64"/>
      <c r="O91" s="64"/>
      <c r="P91" s="64"/>
      <c r="Q91" s="64"/>
    </row>
    <row r="92" spans="2:17" ht="22.5" customHeight="1" thickBot="1">
      <c r="B92" s="57">
        <v>86</v>
      </c>
      <c r="C92" s="65" t="str">
        <f>IF(ISBLANK('2 Blocks'!C91),"",'2 Blocks'!C91)</f>
        <v/>
      </c>
      <c r="D92" s="58" t="str">
        <f>_xlfn.XLOOKUP(C92,'2 Blocks'!$C$6:$C$105,'2 Blocks'!$F$6:$F$105,"")</f>
        <v/>
      </c>
      <c r="E92" s="59" t="str">
        <f>_xlfn.XLOOKUP(C92,'2 Blocks'!$C$6:$C$105,'2 Blocks'!$J$6:$J$105,"")</f>
        <v/>
      </c>
      <c r="F92" s="63"/>
      <c r="G92" s="60" t="str">
        <f t="shared" si="2"/>
        <v/>
      </c>
      <c r="H92" s="59" t="str">
        <f>_xlfn.XLOOKUP(G92,SheetData!$A$11:$A$19,SheetData!$B$11:$B$19,"")</f>
        <v/>
      </c>
      <c r="I92" s="63"/>
      <c r="J92" s="61" t="str">
        <f t="shared" si="3"/>
        <v/>
      </c>
      <c r="K92" s="62"/>
      <c r="L92" s="64"/>
      <c r="M92" s="64"/>
      <c r="N92" s="64"/>
      <c r="O92" s="64"/>
      <c r="P92" s="64"/>
      <c r="Q92" s="64"/>
    </row>
    <row r="93" spans="2:17" ht="22.5" customHeight="1" thickBot="1">
      <c r="B93" s="57">
        <v>87</v>
      </c>
      <c r="C93" s="65" t="str">
        <f>IF(ISBLANK('2 Blocks'!C92),"",'2 Blocks'!C92)</f>
        <v/>
      </c>
      <c r="D93" s="58" t="str">
        <f>_xlfn.XLOOKUP(C93,'2 Blocks'!$C$6:$C$105,'2 Blocks'!$F$6:$F$105,"")</f>
        <v/>
      </c>
      <c r="E93" s="59" t="str">
        <f>_xlfn.XLOOKUP(C93,'2 Blocks'!$C$6:$C$105,'2 Blocks'!$J$6:$J$105,"")</f>
        <v/>
      </c>
      <c r="F93" s="63"/>
      <c r="G93" s="60" t="str">
        <f t="shared" si="2"/>
        <v/>
      </c>
      <c r="H93" s="59" t="str">
        <f>_xlfn.XLOOKUP(G93,SheetData!$A$11:$A$19,SheetData!$B$11:$B$19,"")</f>
        <v/>
      </c>
      <c r="I93" s="63"/>
      <c r="J93" s="61" t="str">
        <f t="shared" si="3"/>
        <v/>
      </c>
      <c r="K93" s="62"/>
      <c r="L93" s="64"/>
      <c r="M93" s="64"/>
      <c r="N93" s="64"/>
      <c r="O93" s="64"/>
      <c r="P93" s="64"/>
      <c r="Q93" s="64"/>
    </row>
    <row r="94" spans="2:17" ht="22.5" customHeight="1" thickBot="1">
      <c r="B94" s="57">
        <v>88</v>
      </c>
      <c r="C94" s="65" t="str">
        <f>IF(ISBLANK('2 Blocks'!C93),"",'2 Blocks'!C93)</f>
        <v/>
      </c>
      <c r="D94" s="58" t="str">
        <f>_xlfn.XLOOKUP(C94,'2 Blocks'!$C$6:$C$105,'2 Blocks'!$F$6:$F$105,"")</f>
        <v/>
      </c>
      <c r="E94" s="59" t="str">
        <f>_xlfn.XLOOKUP(C94,'2 Blocks'!$C$6:$C$105,'2 Blocks'!$J$6:$J$105,"")</f>
        <v/>
      </c>
      <c r="F94" s="63"/>
      <c r="G94" s="60" t="str">
        <f t="shared" si="2"/>
        <v/>
      </c>
      <c r="H94" s="59" t="str">
        <f>_xlfn.XLOOKUP(G94,SheetData!$A$11:$A$19,SheetData!$B$11:$B$19,"")</f>
        <v/>
      </c>
      <c r="I94" s="63"/>
      <c r="J94" s="61" t="str">
        <f t="shared" si="3"/>
        <v/>
      </c>
      <c r="K94" s="62"/>
      <c r="L94" s="64"/>
      <c r="M94" s="64"/>
      <c r="N94" s="64"/>
      <c r="O94" s="64"/>
      <c r="P94" s="64"/>
      <c r="Q94" s="64"/>
    </row>
    <row r="95" spans="2:17" ht="22.5" customHeight="1" thickBot="1">
      <c r="B95" s="57">
        <v>89</v>
      </c>
      <c r="C95" s="65" t="str">
        <f>IF(ISBLANK('2 Blocks'!C94),"",'2 Blocks'!C94)</f>
        <v/>
      </c>
      <c r="D95" s="58" t="str">
        <f>_xlfn.XLOOKUP(C95,'2 Blocks'!$C$6:$C$105,'2 Blocks'!$F$6:$F$105,"")</f>
        <v/>
      </c>
      <c r="E95" s="59" t="str">
        <f>_xlfn.XLOOKUP(C95,'2 Blocks'!$C$6:$C$105,'2 Blocks'!$J$6:$J$105,"")</f>
        <v/>
      </c>
      <c r="F95" s="63"/>
      <c r="G95" s="60" t="str">
        <f t="shared" si="2"/>
        <v/>
      </c>
      <c r="H95" s="59" t="str">
        <f>_xlfn.XLOOKUP(G95,SheetData!$A$11:$A$19,SheetData!$B$11:$B$19,"")</f>
        <v/>
      </c>
      <c r="I95" s="63"/>
      <c r="J95" s="61" t="str">
        <f t="shared" si="3"/>
        <v/>
      </c>
      <c r="K95" s="62"/>
      <c r="L95" s="64"/>
      <c r="M95" s="64"/>
      <c r="N95" s="64"/>
      <c r="O95" s="64"/>
      <c r="P95" s="64"/>
      <c r="Q95" s="64"/>
    </row>
    <row r="96" spans="2:17" ht="22.5" customHeight="1" thickBot="1">
      <c r="B96" s="57">
        <v>90</v>
      </c>
      <c r="C96" s="65" t="str">
        <f>IF(ISBLANK('2 Blocks'!C95),"",'2 Blocks'!C95)</f>
        <v/>
      </c>
      <c r="D96" s="58" t="str">
        <f>_xlfn.XLOOKUP(C96,'2 Blocks'!$C$6:$C$105,'2 Blocks'!$F$6:$F$105,"")</f>
        <v/>
      </c>
      <c r="E96" s="59" t="str">
        <f>_xlfn.XLOOKUP(C96,'2 Blocks'!$C$6:$C$105,'2 Blocks'!$J$6:$J$105,"")</f>
        <v/>
      </c>
      <c r="F96" s="63"/>
      <c r="G96" s="60" t="str">
        <f t="shared" si="2"/>
        <v/>
      </c>
      <c r="H96" s="59" t="str">
        <f>_xlfn.XLOOKUP(G96,SheetData!$A$11:$A$19,SheetData!$B$11:$B$19,"")</f>
        <v/>
      </c>
      <c r="I96" s="63"/>
      <c r="J96" s="61" t="str">
        <f t="shared" si="3"/>
        <v/>
      </c>
      <c r="K96" s="62"/>
      <c r="L96" s="64"/>
      <c r="M96" s="64"/>
      <c r="N96" s="64"/>
      <c r="O96" s="64"/>
      <c r="P96" s="64"/>
      <c r="Q96" s="64"/>
    </row>
    <row r="97" spans="2:17" ht="22.5" customHeight="1" thickBot="1">
      <c r="B97" s="57">
        <v>91</v>
      </c>
      <c r="C97" s="65" t="str">
        <f>IF(ISBLANK('2 Blocks'!C96),"",'2 Blocks'!C96)</f>
        <v/>
      </c>
      <c r="D97" s="58" t="str">
        <f>_xlfn.XLOOKUP(C97,'2 Blocks'!$C$6:$C$105,'2 Blocks'!$F$6:$F$105,"")</f>
        <v/>
      </c>
      <c r="E97" s="59" t="str">
        <f>_xlfn.XLOOKUP(C97,'2 Blocks'!$C$6:$C$105,'2 Blocks'!$J$6:$J$105,"")</f>
        <v/>
      </c>
      <c r="F97" s="63"/>
      <c r="G97" s="60" t="str">
        <f t="shared" si="2"/>
        <v/>
      </c>
      <c r="H97" s="59" t="str">
        <f>_xlfn.XLOOKUP(G97,SheetData!$A$11:$A$19,SheetData!$B$11:$B$19,"")</f>
        <v/>
      </c>
      <c r="I97" s="63"/>
      <c r="J97" s="61" t="str">
        <f t="shared" si="3"/>
        <v/>
      </c>
      <c r="K97" s="62"/>
      <c r="L97" s="64"/>
      <c r="M97" s="64"/>
      <c r="N97" s="64"/>
      <c r="O97" s="64"/>
      <c r="P97" s="64"/>
      <c r="Q97" s="64"/>
    </row>
    <row r="98" spans="2:17" ht="22.5" customHeight="1" thickBot="1">
      <c r="B98" s="57">
        <v>92</v>
      </c>
      <c r="C98" s="65" t="str">
        <f>IF(ISBLANK('2 Blocks'!C97),"",'2 Blocks'!C97)</f>
        <v/>
      </c>
      <c r="D98" s="58" t="str">
        <f>_xlfn.XLOOKUP(C98,'2 Blocks'!$C$6:$C$105,'2 Blocks'!$F$6:$F$105,"")</f>
        <v/>
      </c>
      <c r="E98" s="59" t="str">
        <f>_xlfn.XLOOKUP(C98,'2 Blocks'!$C$6:$C$105,'2 Blocks'!$J$6:$J$105,"")</f>
        <v/>
      </c>
      <c r="F98" s="63"/>
      <c r="G98" s="60" t="str">
        <f t="shared" si="2"/>
        <v/>
      </c>
      <c r="H98" s="59" t="str">
        <f>_xlfn.XLOOKUP(G98,SheetData!$A$11:$A$19,SheetData!$B$11:$B$19,"")</f>
        <v/>
      </c>
      <c r="I98" s="63"/>
      <c r="J98" s="61" t="str">
        <f t="shared" si="3"/>
        <v/>
      </c>
      <c r="K98" s="62"/>
      <c r="L98" s="64"/>
      <c r="M98" s="64"/>
      <c r="N98" s="64"/>
      <c r="O98" s="64"/>
      <c r="P98" s="64"/>
      <c r="Q98" s="64"/>
    </row>
    <row r="99" spans="2:17" ht="22.5" customHeight="1" thickBot="1">
      <c r="B99" s="57">
        <v>93</v>
      </c>
      <c r="C99" s="65" t="str">
        <f>IF(ISBLANK('2 Blocks'!C98),"",'2 Blocks'!C98)</f>
        <v/>
      </c>
      <c r="D99" s="58" t="str">
        <f>_xlfn.XLOOKUP(C99,'2 Blocks'!$C$6:$C$105,'2 Blocks'!$F$6:$F$105,"")</f>
        <v/>
      </c>
      <c r="E99" s="59" t="str">
        <f>_xlfn.XLOOKUP(C99,'2 Blocks'!$C$6:$C$105,'2 Blocks'!$J$6:$J$105,"")</f>
        <v/>
      </c>
      <c r="F99" s="63"/>
      <c r="G99" s="60" t="str">
        <f t="shared" si="2"/>
        <v/>
      </c>
      <c r="H99" s="59" t="str">
        <f>_xlfn.XLOOKUP(G99,SheetData!$A$11:$A$19,SheetData!$B$11:$B$19,"")</f>
        <v/>
      </c>
      <c r="I99" s="63"/>
      <c r="J99" s="61" t="str">
        <f t="shared" si="3"/>
        <v/>
      </c>
      <c r="K99" s="62"/>
      <c r="L99" s="64"/>
      <c r="M99" s="64"/>
      <c r="N99" s="64"/>
      <c r="O99" s="64"/>
      <c r="P99" s="64"/>
      <c r="Q99" s="64"/>
    </row>
    <row r="100" spans="2:17" ht="22.5" customHeight="1" thickBot="1">
      <c r="B100" s="57">
        <v>94</v>
      </c>
      <c r="C100" s="65" t="str">
        <f>IF(ISBLANK('2 Blocks'!C99),"",'2 Blocks'!C99)</f>
        <v/>
      </c>
      <c r="D100" s="58" t="str">
        <f>_xlfn.XLOOKUP(C100,'2 Blocks'!$C$6:$C$105,'2 Blocks'!$F$6:$F$105,"")</f>
        <v/>
      </c>
      <c r="E100" s="59" t="str">
        <f>_xlfn.XLOOKUP(C100,'2 Blocks'!$C$6:$C$105,'2 Blocks'!$J$6:$J$105,"")</f>
        <v/>
      </c>
      <c r="F100" s="63"/>
      <c r="G100" s="60" t="str">
        <f t="shared" si="2"/>
        <v/>
      </c>
      <c r="H100" s="59" t="str">
        <f>_xlfn.XLOOKUP(G100,SheetData!$A$11:$A$19,SheetData!$B$11:$B$19,"")</f>
        <v/>
      </c>
      <c r="I100" s="63"/>
      <c r="J100" s="61" t="str">
        <f t="shared" si="3"/>
        <v/>
      </c>
      <c r="K100" s="62"/>
      <c r="L100" s="64"/>
      <c r="M100" s="64"/>
      <c r="N100" s="64"/>
      <c r="O100" s="64"/>
      <c r="P100" s="64"/>
      <c r="Q100" s="64"/>
    </row>
    <row r="101" spans="2:17" ht="22.5" customHeight="1" thickBot="1">
      <c r="B101" s="57">
        <v>95</v>
      </c>
      <c r="C101" s="65" t="str">
        <f>IF(ISBLANK('2 Blocks'!C100),"",'2 Blocks'!C100)</f>
        <v/>
      </c>
      <c r="D101" s="58" t="str">
        <f>_xlfn.XLOOKUP(C101,'2 Blocks'!$C$6:$C$105,'2 Blocks'!$F$6:$F$105,"")</f>
        <v/>
      </c>
      <c r="E101" s="59" t="str">
        <f>_xlfn.XLOOKUP(C101,'2 Blocks'!$C$6:$C$105,'2 Blocks'!$J$6:$J$105,"")</f>
        <v/>
      </c>
      <c r="F101" s="63"/>
      <c r="G101" s="60" t="str">
        <f t="shared" si="2"/>
        <v/>
      </c>
      <c r="H101" s="59" t="str">
        <f>_xlfn.XLOOKUP(G101,SheetData!$A$11:$A$19,SheetData!$B$11:$B$19,"")</f>
        <v/>
      </c>
      <c r="I101" s="63"/>
      <c r="J101" s="61" t="str">
        <f t="shared" si="3"/>
        <v/>
      </c>
      <c r="K101" s="62"/>
      <c r="L101" s="64"/>
      <c r="M101" s="64"/>
      <c r="N101" s="64"/>
      <c r="O101" s="64"/>
      <c r="P101" s="64"/>
      <c r="Q101" s="64"/>
    </row>
    <row r="102" spans="2:17" ht="22.5" customHeight="1" thickBot="1">
      <c r="B102" s="57">
        <v>96</v>
      </c>
      <c r="C102" s="65" t="str">
        <f>IF(ISBLANK('2 Blocks'!C101),"",'2 Blocks'!C101)</f>
        <v/>
      </c>
      <c r="D102" s="58" t="str">
        <f>_xlfn.XLOOKUP(C102,'2 Blocks'!$C$6:$C$105,'2 Blocks'!$F$6:$F$105,"")</f>
        <v/>
      </c>
      <c r="E102" s="59" t="str">
        <f>_xlfn.XLOOKUP(C102,'2 Blocks'!$C$6:$C$105,'2 Blocks'!$J$6:$J$105,"")</f>
        <v/>
      </c>
      <c r="F102" s="63"/>
      <c r="G102" s="60" t="str">
        <f t="shared" si="2"/>
        <v/>
      </c>
      <c r="H102" s="59" t="str">
        <f>_xlfn.XLOOKUP(G102,SheetData!$A$11:$A$19,SheetData!$B$11:$B$19,"")</f>
        <v/>
      </c>
      <c r="I102" s="63"/>
      <c r="J102" s="61" t="str">
        <f t="shared" si="3"/>
        <v/>
      </c>
      <c r="K102" s="62"/>
      <c r="L102" s="64"/>
      <c r="M102" s="64"/>
      <c r="N102" s="64"/>
      <c r="O102" s="64"/>
      <c r="P102" s="64"/>
      <c r="Q102" s="64"/>
    </row>
    <row r="103" spans="2:17" ht="22.5" customHeight="1" thickBot="1">
      <c r="B103" s="57">
        <v>97</v>
      </c>
      <c r="C103" s="65" t="str">
        <f>IF(ISBLANK('2 Blocks'!C102),"",'2 Blocks'!C102)</f>
        <v/>
      </c>
      <c r="D103" s="58" t="str">
        <f>_xlfn.XLOOKUP(C103,'2 Blocks'!$C$6:$C$105,'2 Blocks'!$F$6:$F$105,"")</f>
        <v/>
      </c>
      <c r="E103" s="59" t="str">
        <f>_xlfn.XLOOKUP(C103,'2 Blocks'!$C$6:$C$105,'2 Blocks'!$J$6:$J$105,"")</f>
        <v/>
      </c>
      <c r="F103" s="63"/>
      <c r="G103" s="60" t="str">
        <f t="shared" si="2"/>
        <v/>
      </c>
      <c r="H103" s="59" t="str">
        <f>_xlfn.XLOOKUP(G103,SheetData!$A$11:$A$19,SheetData!$B$11:$B$19,"")</f>
        <v/>
      </c>
      <c r="I103" s="63"/>
      <c r="J103" s="61" t="str">
        <f t="shared" si="3"/>
        <v/>
      </c>
      <c r="K103" s="62"/>
      <c r="L103" s="64"/>
      <c r="M103" s="64"/>
      <c r="N103" s="64"/>
      <c r="O103" s="64"/>
      <c r="P103" s="64"/>
      <c r="Q103" s="64"/>
    </row>
    <row r="104" spans="2:17" ht="22.5" customHeight="1" thickBot="1">
      <c r="B104" s="57">
        <v>98</v>
      </c>
      <c r="C104" s="65" t="str">
        <f>IF(ISBLANK('2 Blocks'!C103),"",'2 Blocks'!C103)</f>
        <v/>
      </c>
      <c r="D104" s="58" t="str">
        <f>_xlfn.XLOOKUP(C104,'2 Blocks'!$C$6:$C$105,'2 Blocks'!$F$6:$F$105,"")</f>
        <v/>
      </c>
      <c r="E104" s="59" t="str">
        <f>_xlfn.XLOOKUP(C104,'2 Blocks'!$C$6:$C$105,'2 Blocks'!$J$6:$J$105,"")</f>
        <v/>
      </c>
      <c r="F104" s="63"/>
      <c r="G104" s="60" t="str">
        <f t="shared" si="2"/>
        <v/>
      </c>
      <c r="H104" s="59" t="str">
        <f>_xlfn.XLOOKUP(G104,SheetData!$A$11:$A$19,SheetData!$B$11:$B$19,"")</f>
        <v/>
      </c>
      <c r="I104" s="63"/>
      <c r="J104" s="61" t="str">
        <f t="shared" si="3"/>
        <v/>
      </c>
      <c r="K104" s="62"/>
      <c r="L104" s="64"/>
      <c r="M104" s="64"/>
      <c r="N104" s="64"/>
      <c r="O104" s="64"/>
      <c r="P104" s="64"/>
      <c r="Q104" s="64"/>
    </row>
    <row r="105" spans="2:17" ht="22.5" customHeight="1" thickBot="1">
      <c r="B105" s="57">
        <v>99</v>
      </c>
      <c r="C105" s="65" t="str">
        <f>IF(ISBLANK('2 Blocks'!C104),"",'2 Blocks'!C104)</f>
        <v/>
      </c>
      <c r="D105" s="58" t="str">
        <f>_xlfn.XLOOKUP(C105,'2 Blocks'!$C$6:$C$105,'2 Blocks'!$F$6:$F$105,"")</f>
        <v/>
      </c>
      <c r="E105" s="59" t="str">
        <f>_xlfn.XLOOKUP(C105,'2 Blocks'!$C$6:$C$105,'2 Blocks'!$J$6:$J$105,"")</f>
        <v/>
      </c>
      <c r="F105" s="63"/>
      <c r="G105" s="60" t="str">
        <f t="shared" si="2"/>
        <v/>
      </c>
      <c r="H105" s="59" t="str">
        <f>_xlfn.XLOOKUP(G105,SheetData!$A$11:$A$19,SheetData!$B$11:$B$19,"")</f>
        <v/>
      </c>
      <c r="I105" s="63"/>
      <c r="J105" s="61" t="str">
        <f t="shared" si="3"/>
        <v/>
      </c>
      <c r="K105" s="62"/>
      <c r="L105" s="64"/>
      <c r="M105" s="64"/>
      <c r="N105" s="64"/>
      <c r="O105" s="64"/>
      <c r="P105" s="64"/>
      <c r="Q105" s="64"/>
    </row>
    <row r="106" spans="2:17" ht="22.5" customHeight="1" thickBot="1">
      <c r="B106" s="57">
        <v>100</v>
      </c>
      <c r="C106" s="65" t="str">
        <f>IF(ISBLANK('2 Blocks'!C105),"",'2 Blocks'!C105)</f>
        <v/>
      </c>
      <c r="D106" s="58" t="str">
        <f>_xlfn.XLOOKUP(C106,'2 Blocks'!$C$6:$C$105,'2 Blocks'!$F$6:$F$105,"")</f>
        <v/>
      </c>
      <c r="E106" s="59" t="str">
        <f>_xlfn.XLOOKUP(C106,'2 Blocks'!$C$6:$C$105,'2 Blocks'!$J$6:$J$105,"")</f>
        <v/>
      </c>
      <c r="F106" s="63"/>
      <c r="G106" s="60" t="str">
        <f t="shared" si="2"/>
        <v/>
      </c>
      <c r="H106" s="59" t="str">
        <f>_xlfn.XLOOKUP(G106,SheetData!$A$11:$A$19,SheetData!$B$11:$B$19,"")</f>
        <v/>
      </c>
      <c r="I106" s="63"/>
      <c r="J106" s="61" t="str">
        <f t="shared" si="3"/>
        <v/>
      </c>
      <c r="K106" s="62"/>
      <c r="L106" s="64"/>
      <c r="M106" s="64"/>
      <c r="N106" s="64"/>
      <c r="O106" s="64"/>
      <c r="P106" s="64"/>
      <c r="Q106" s="64"/>
    </row>
  </sheetData>
  <sheetProtection algorithmName="SHA-512" hashValue="hzx5yJUrYstbVK+ipOtqDAfrxNzjPIHBcRK9bzX0irFT82Oih1qkKhs0XTnRoEIbItQhQafOL+d8xetvL6IYEw==" saltValue="1QjDb4MrYuBaJkeJAEJHyA==" spinCount="100000" sheet="1" objects="1" scenarios="1"/>
  <mergeCells count="7">
    <mergeCell ref="B1:Q1"/>
    <mergeCell ref="L5:N5"/>
    <mergeCell ref="O5:Q5"/>
    <mergeCell ref="L3:Q3"/>
    <mergeCell ref="I5:J5"/>
    <mergeCell ref="E5:H5"/>
    <mergeCell ref="B3:J3"/>
  </mergeCells>
  <conditionalFormatting sqref="E7:G106">
    <cfRule type="containsText" dxfId="37" priority="8" operator="containsText" text="RED">
      <formula>NOT(ISERROR(SEARCH("RED",E7)))</formula>
    </cfRule>
    <cfRule type="containsText" dxfId="36" priority="9" operator="containsText" text="AMBER">
      <formula>NOT(ISERROR(SEARCH("AMBER",E7)))</formula>
    </cfRule>
    <cfRule type="containsText" dxfId="35" priority="10" operator="containsText" text="GREEN">
      <formula>NOT(ISERROR(SEARCH("GREEN",E7)))</formula>
    </cfRule>
  </conditionalFormatting>
  <conditionalFormatting sqref="I7:I106">
    <cfRule type="containsText" dxfId="34" priority="1" operator="containsText" text="VERY LOW">
      <formula>NOT(ISERROR(SEARCH("VERY LOW",I7)))</formula>
    </cfRule>
    <cfRule type="containsText" dxfId="33" priority="2" operator="containsText" text="RED">
      <formula>NOT(ISERROR(SEARCH("RED",I7)))</formula>
    </cfRule>
    <cfRule type="containsText" dxfId="32" priority="3" operator="containsText" text="AMBER">
      <formula>NOT(ISERROR(SEARCH("AMBER",I7)))</formula>
    </cfRule>
    <cfRule type="containsText" dxfId="31" priority="4" operator="containsText" text="GREEN">
      <formula>NOT(ISERROR(SEARCH("GREEN",I7)))</formula>
    </cfRule>
  </conditionalFormatting>
  <pageMargins left="0.70866141732283472" right="0.70866141732283472" top="0.74803149606299213" bottom="0.74803149606299213" header="0.31496062992125984" footer="0.31496062992125984"/>
  <pageSetup scale="55"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7344479-6E2A-4FC5-B755-FA1C45CD359A}">
          <x14:formula1>
            <xm:f>SheetData!$A$6:$A$8</xm:f>
          </x14:formula1>
          <xm:sqref>F7:F106</xm:sqref>
        </x14:dataValidation>
        <x14:dataValidation type="list" allowBlank="1" showInputMessage="1" showErrorMessage="1" xr:uid="{0747113C-94FA-4149-8ABB-02ACA70AD036}">
          <x14:formula1>
            <xm:f>SheetData!$A$5:$A$8</xm:f>
          </x14:formula1>
          <xm:sqref>I7:I1048576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CFB4-B09C-498E-8BA8-B084F68FAF6B}">
  <sheetPr codeName="Sheet6">
    <tabColor theme="9"/>
    <pageSetUpPr fitToPage="1"/>
  </sheetPr>
  <dimension ref="A1:N275"/>
  <sheetViews>
    <sheetView showGridLines="0" showWhiteSpace="0" zoomScaleNormal="100" zoomScalePageLayoutView="80" workbookViewId="0"/>
  </sheetViews>
  <sheetFormatPr defaultRowHeight="14.45"/>
  <cols>
    <col min="1" max="1" width="4" customWidth="1"/>
    <col min="2" max="2" width="15.5546875" style="10" customWidth="1"/>
    <col min="3" max="3" width="8.21875" style="10" customWidth="1"/>
    <col min="4" max="4" width="12.33203125" customWidth="1"/>
    <col min="5" max="5" width="63.21875" customWidth="1"/>
    <col min="6" max="6" width="13.6640625" style="1" customWidth="1"/>
    <col min="7" max="7" width="12.33203125" style="1" customWidth="1"/>
    <col min="8" max="8" width="38.77734375" style="12" customWidth="1"/>
    <col min="9" max="9" width="13.77734375" style="1" customWidth="1"/>
    <col min="10" max="11" width="15.5546875" style="1" customWidth="1"/>
    <col min="12" max="12" width="32.5546875" style="1" customWidth="1"/>
    <col min="13" max="13" width="15.109375" style="1" customWidth="1"/>
    <col min="14" max="14" width="34" style="1" customWidth="1"/>
  </cols>
  <sheetData>
    <row r="1" spans="2:14" s="104" customFormat="1" ht="44.65" customHeight="1">
      <c r="B1" s="128" t="s">
        <v>61</v>
      </c>
      <c r="C1" s="128"/>
      <c r="D1" s="128"/>
      <c r="E1" s="128"/>
      <c r="F1" s="128"/>
      <c r="G1" s="128"/>
      <c r="H1" s="128"/>
      <c r="I1" s="128"/>
      <c r="J1" s="128"/>
      <c r="K1" s="128"/>
      <c r="L1" s="128"/>
      <c r="M1" s="128"/>
      <c r="N1" s="128"/>
    </row>
    <row r="2" spans="2:14" s="3" customFormat="1" ht="8.25" customHeight="1">
      <c r="B2" s="66"/>
      <c r="C2" s="66"/>
      <c r="D2" s="66"/>
      <c r="E2" s="66"/>
      <c r="F2" s="67"/>
      <c r="G2" s="67"/>
      <c r="H2" s="68"/>
      <c r="I2" s="67"/>
      <c r="J2" s="69"/>
      <c r="K2" s="67"/>
      <c r="L2" s="69"/>
      <c r="M2" s="69"/>
      <c r="N2" s="69"/>
    </row>
    <row r="3" spans="2:14" s="3" customFormat="1" ht="117" customHeight="1">
      <c r="B3" s="131" t="s">
        <v>62</v>
      </c>
      <c r="C3" s="131"/>
      <c r="D3" s="131"/>
      <c r="E3" s="131"/>
      <c r="F3" s="131"/>
      <c r="G3" s="131"/>
      <c r="H3" s="131"/>
      <c r="I3" s="131"/>
      <c r="J3" s="131"/>
      <c r="K3" s="131"/>
      <c r="L3" s="131"/>
      <c r="M3" s="70"/>
      <c r="N3" s="69"/>
    </row>
    <row r="4" spans="2:14" s="3" customFormat="1" ht="13.15" customHeight="1">
      <c r="B4" s="34"/>
      <c r="C4" s="34"/>
      <c r="D4" s="34"/>
      <c r="E4" s="34"/>
      <c r="F4" s="34"/>
      <c r="G4" s="34"/>
      <c r="H4" s="34"/>
      <c r="I4" s="34"/>
      <c r="J4" s="70"/>
      <c r="K4" s="34"/>
      <c r="L4" s="70"/>
      <c r="M4" s="70"/>
      <c r="N4" s="69"/>
    </row>
    <row r="5" spans="2:14" s="3" customFormat="1" ht="37.15" customHeight="1">
      <c r="B5" s="144" t="s">
        <v>63</v>
      </c>
      <c r="C5" s="144"/>
      <c r="D5" s="144"/>
      <c r="E5" s="71">
        <f>COUNTIFS($F$11:$F$46,"Minimum",$G$11:$G$46,"Yes")/COUNTIFS($F$11:$F$46,"Minimum",$G$11:$G$46, "&lt;&gt;N/A")</f>
        <v>0</v>
      </c>
      <c r="F5" s="72"/>
      <c r="G5" s="73"/>
      <c r="H5" s="73"/>
      <c r="I5" s="73"/>
      <c r="J5" s="74"/>
      <c r="K5" s="73"/>
      <c r="L5" s="74"/>
      <c r="M5" s="74"/>
      <c r="N5" s="75"/>
    </row>
    <row r="6" spans="2:14" s="3" customFormat="1" ht="37.15" customHeight="1">
      <c r="B6" s="144" t="s">
        <v>64</v>
      </c>
      <c r="C6" s="144"/>
      <c r="D6" s="144"/>
      <c r="E6" s="71">
        <f>COUNTIFS($F$11:$F$46,"Additional",$G$11:$G$46,"Yes")/COUNTIFS($F$11:$F$46,"Additional",$G$11:$G$46, "&lt;&gt;N/A")</f>
        <v>0</v>
      </c>
      <c r="F6" s="72"/>
      <c r="G6" s="73"/>
      <c r="H6" s="73"/>
      <c r="I6" s="73"/>
      <c r="J6" s="74"/>
      <c r="K6" s="73"/>
      <c r="L6" s="74"/>
      <c r="M6" s="74"/>
      <c r="N6" s="75"/>
    </row>
    <row r="7" spans="2:14">
      <c r="B7" s="33"/>
      <c r="C7" s="33"/>
      <c r="D7" s="30"/>
      <c r="E7" s="30"/>
      <c r="F7" s="76"/>
      <c r="G7" s="76"/>
      <c r="H7" s="77"/>
      <c r="I7" s="76"/>
      <c r="J7" s="76"/>
      <c r="K7" s="76"/>
      <c r="L7" s="76"/>
      <c r="M7" s="76"/>
      <c r="N7" s="76"/>
    </row>
    <row r="8" spans="2:14" ht="18">
      <c r="B8" s="78" t="s">
        <v>65</v>
      </c>
      <c r="C8" s="79"/>
      <c r="D8" s="79" t="s">
        <v>66</v>
      </c>
      <c r="E8" s="79"/>
      <c r="F8" s="80"/>
      <c r="G8" s="77"/>
      <c r="H8" s="76"/>
      <c r="I8" s="76"/>
      <c r="J8" s="76"/>
      <c r="K8" s="76"/>
      <c r="L8" s="76"/>
      <c r="M8" s="76"/>
      <c r="N8" s="76"/>
    </row>
    <row r="9" spans="2:14" ht="15" thickBot="1">
      <c r="B9" s="33"/>
      <c r="C9" s="30"/>
      <c r="D9" s="30"/>
      <c r="E9" s="76"/>
      <c r="F9" s="76"/>
      <c r="G9" s="77"/>
      <c r="H9" s="76"/>
      <c r="I9" s="76"/>
      <c r="J9" s="76"/>
      <c r="K9" s="76"/>
      <c r="L9" s="76"/>
      <c r="M9" s="76"/>
      <c r="N9" s="76"/>
    </row>
    <row r="10" spans="2:14" s="11" customFormat="1" ht="39" customHeight="1" thickBot="1">
      <c r="B10" s="81" t="s">
        <v>67</v>
      </c>
      <c r="C10" s="82"/>
      <c r="D10" s="83" t="s">
        <v>68</v>
      </c>
      <c r="E10" s="83" t="s">
        <v>69</v>
      </c>
      <c r="F10" s="84" t="s">
        <v>70</v>
      </c>
      <c r="G10" s="39" t="s">
        <v>71</v>
      </c>
      <c r="H10" s="39" t="s">
        <v>72</v>
      </c>
      <c r="I10" s="39" t="s">
        <v>29</v>
      </c>
      <c r="J10" s="39" t="s">
        <v>73</v>
      </c>
      <c r="K10" s="39" t="s">
        <v>74</v>
      </c>
      <c r="L10" s="39" t="s">
        <v>75</v>
      </c>
      <c r="M10" s="39" t="s">
        <v>76</v>
      </c>
      <c r="N10" s="39" t="s">
        <v>77</v>
      </c>
    </row>
    <row r="11" spans="2:14" s="9" customFormat="1" ht="39" customHeight="1" thickBot="1">
      <c r="B11" s="85" t="str" cm="1">
        <f t="array" ref="B11">_xlfn._xlws.FILTER('3 Risk assessments'!$C$7:$C$106,'3 Risk assessments'!$H$7:$H$106=1,"")</f>
        <v/>
      </c>
      <c r="C11" s="27"/>
      <c r="D11" s="86">
        <v>1.5</v>
      </c>
      <c r="E11" s="87" t="s">
        <v>78</v>
      </c>
      <c r="F11" s="87" t="s">
        <v>79</v>
      </c>
      <c r="G11" s="93"/>
      <c r="H11" s="94"/>
      <c r="I11" s="95"/>
      <c r="J11" s="95"/>
      <c r="K11" s="95"/>
      <c r="L11" s="94"/>
      <c r="M11" s="95"/>
      <c r="N11" s="94"/>
    </row>
    <row r="12" spans="2:14" s="9" customFormat="1" ht="39" customHeight="1" thickBot="1">
      <c r="B12" s="85"/>
      <c r="C12" s="27"/>
      <c r="D12" s="86">
        <v>1.5</v>
      </c>
      <c r="E12" s="87" t="s">
        <v>80</v>
      </c>
      <c r="F12" s="87" t="s">
        <v>79</v>
      </c>
      <c r="G12" s="93"/>
      <c r="H12" s="94"/>
      <c r="I12" s="95"/>
      <c r="J12" s="95"/>
      <c r="K12" s="95"/>
      <c r="L12" s="94"/>
      <c r="M12" s="95"/>
      <c r="N12" s="94"/>
    </row>
    <row r="13" spans="2:14" s="9" customFormat="1" ht="39" customHeight="1" thickBot="1">
      <c r="B13" s="85"/>
      <c r="C13" s="27"/>
      <c r="D13" s="86" t="s">
        <v>81</v>
      </c>
      <c r="E13" s="87" t="s">
        <v>82</v>
      </c>
      <c r="F13" s="87" t="s">
        <v>79</v>
      </c>
      <c r="G13" s="93"/>
      <c r="H13" s="94"/>
      <c r="I13" s="95"/>
      <c r="J13" s="95"/>
      <c r="K13" s="95"/>
      <c r="L13" s="94"/>
      <c r="M13" s="95"/>
      <c r="N13" s="94"/>
    </row>
    <row r="14" spans="2:14" s="9" customFormat="1" ht="39" customHeight="1" thickBot="1">
      <c r="B14" s="85"/>
      <c r="C14" s="27"/>
      <c r="D14" s="86" t="s">
        <v>83</v>
      </c>
      <c r="E14" s="87" t="s">
        <v>84</v>
      </c>
      <c r="F14" s="87" t="s">
        <v>79</v>
      </c>
      <c r="G14" s="93"/>
      <c r="H14" s="94"/>
      <c r="I14" s="95"/>
      <c r="J14" s="95"/>
      <c r="K14" s="95"/>
      <c r="L14" s="94"/>
      <c r="M14" s="95"/>
      <c r="N14" s="94"/>
    </row>
    <row r="15" spans="2:14" s="9" customFormat="1" ht="39" customHeight="1" thickBot="1">
      <c r="B15" s="85"/>
      <c r="C15" s="27"/>
      <c r="D15" s="86" t="s">
        <v>85</v>
      </c>
      <c r="E15" s="87" t="s">
        <v>86</v>
      </c>
      <c r="F15" s="87" t="s">
        <v>79</v>
      </c>
      <c r="G15" s="93"/>
      <c r="H15" s="94"/>
      <c r="I15" s="95"/>
      <c r="J15" s="95"/>
      <c r="K15" s="95"/>
      <c r="L15" s="94"/>
      <c r="M15" s="95"/>
      <c r="N15" s="94"/>
    </row>
    <row r="16" spans="2:14" s="9" customFormat="1" ht="39" customHeight="1" thickBot="1">
      <c r="B16" s="85"/>
      <c r="C16" s="27"/>
      <c r="D16" s="86" t="s">
        <v>87</v>
      </c>
      <c r="E16" s="87" t="s">
        <v>88</v>
      </c>
      <c r="F16" s="87" t="s">
        <v>79</v>
      </c>
      <c r="G16" s="93"/>
      <c r="H16" s="94"/>
      <c r="I16" s="95"/>
      <c r="J16" s="95"/>
      <c r="K16" s="95"/>
      <c r="L16" s="94"/>
      <c r="M16" s="95"/>
      <c r="N16" s="94"/>
    </row>
    <row r="17" spans="2:14" s="9" customFormat="1" ht="39" customHeight="1" thickBot="1">
      <c r="B17" s="85"/>
      <c r="C17" s="27"/>
      <c r="D17" s="86" t="s">
        <v>89</v>
      </c>
      <c r="E17" s="87" t="s">
        <v>90</v>
      </c>
      <c r="F17" s="87" t="s">
        <v>79</v>
      </c>
      <c r="G17" s="93"/>
      <c r="H17" s="94"/>
      <c r="I17" s="95"/>
      <c r="J17" s="95"/>
      <c r="K17" s="95"/>
      <c r="L17" s="94"/>
      <c r="M17" s="95"/>
      <c r="N17" s="94"/>
    </row>
    <row r="18" spans="2:14" s="9" customFormat="1" ht="39" customHeight="1" thickBot="1">
      <c r="B18" s="85"/>
      <c r="C18" s="27"/>
      <c r="D18" s="86" t="s">
        <v>91</v>
      </c>
      <c r="E18" s="87" t="s">
        <v>92</v>
      </c>
      <c r="F18" s="87" t="s">
        <v>79</v>
      </c>
      <c r="G18" s="93"/>
      <c r="H18" s="94"/>
      <c r="I18" s="95"/>
      <c r="J18" s="95"/>
      <c r="K18" s="95"/>
      <c r="L18" s="94"/>
      <c r="M18" s="95"/>
      <c r="N18" s="94"/>
    </row>
    <row r="19" spans="2:14" s="9" customFormat="1" ht="39" customHeight="1" thickBot="1">
      <c r="B19" s="85"/>
      <c r="C19" s="27"/>
      <c r="D19" s="88" t="s">
        <v>93</v>
      </c>
      <c r="E19" s="89" t="s">
        <v>94</v>
      </c>
      <c r="F19" s="89" t="s">
        <v>95</v>
      </c>
      <c r="G19" s="93"/>
      <c r="H19" s="94"/>
      <c r="I19" s="95"/>
      <c r="J19" s="95"/>
      <c r="K19" s="95"/>
      <c r="L19" s="94"/>
      <c r="M19" s="95"/>
      <c r="N19" s="94"/>
    </row>
    <row r="20" spans="2:14" s="9" customFormat="1" ht="39" customHeight="1" thickBot="1">
      <c r="B20" s="85"/>
      <c r="C20" s="27"/>
      <c r="D20" s="90" t="s">
        <v>96</v>
      </c>
      <c r="E20" s="87" t="s">
        <v>97</v>
      </c>
      <c r="F20" s="87" t="s">
        <v>79</v>
      </c>
      <c r="G20" s="93"/>
      <c r="H20" s="94"/>
      <c r="I20" s="95"/>
      <c r="J20" s="95"/>
      <c r="K20" s="95"/>
      <c r="L20" s="94"/>
      <c r="M20" s="95"/>
      <c r="N20" s="94"/>
    </row>
    <row r="21" spans="2:14" s="9" customFormat="1" ht="39" customHeight="1" thickBot="1">
      <c r="B21" s="85"/>
      <c r="C21" s="27"/>
      <c r="D21" s="86" t="s">
        <v>98</v>
      </c>
      <c r="E21" s="87" t="s">
        <v>99</v>
      </c>
      <c r="F21" s="87" t="s">
        <v>79</v>
      </c>
      <c r="G21" s="93"/>
      <c r="H21" s="94"/>
      <c r="I21" s="95"/>
      <c r="J21" s="95"/>
      <c r="K21" s="95"/>
      <c r="L21" s="94"/>
      <c r="M21" s="95"/>
      <c r="N21" s="94"/>
    </row>
    <row r="22" spans="2:14" s="9" customFormat="1" ht="39" customHeight="1" thickBot="1">
      <c r="B22" s="85"/>
      <c r="C22" s="27"/>
      <c r="D22" s="86" t="s">
        <v>100</v>
      </c>
      <c r="E22" s="87" t="s">
        <v>101</v>
      </c>
      <c r="F22" s="87" t="s">
        <v>79</v>
      </c>
      <c r="G22" s="93"/>
      <c r="H22" s="94"/>
      <c r="I22" s="95"/>
      <c r="J22" s="95"/>
      <c r="K22" s="95"/>
      <c r="L22" s="94"/>
      <c r="M22" s="95"/>
      <c r="N22" s="94"/>
    </row>
    <row r="23" spans="2:14" s="9" customFormat="1" ht="39" customHeight="1" thickBot="1">
      <c r="B23" s="85"/>
      <c r="C23" s="27"/>
      <c r="D23" s="86" t="s">
        <v>102</v>
      </c>
      <c r="E23" s="87" t="s">
        <v>103</v>
      </c>
      <c r="F23" s="87" t="s">
        <v>79</v>
      </c>
      <c r="G23" s="93"/>
      <c r="H23" s="94"/>
      <c r="I23" s="95"/>
      <c r="J23" s="95"/>
      <c r="K23" s="95"/>
      <c r="L23" s="94"/>
      <c r="M23" s="95"/>
      <c r="N23" s="94"/>
    </row>
    <row r="24" spans="2:14" s="9" customFormat="1" ht="39" customHeight="1" thickBot="1">
      <c r="B24" s="85"/>
      <c r="C24" s="27"/>
      <c r="D24" s="86" t="s">
        <v>104</v>
      </c>
      <c r="E24" s="87" t="s">
        <v>105</v>
      </c>
      <c r="F24" s="87" t="s">
        <v>79</v>
      </c>
      <c r="G24" s="93"/>
      <c r="H24" s="94"/>
      <c r="I24" s="95"/>
      <c r="J24" s="95"/>
      <c r="K24" s="95"/>
      <c r="L24" s="94"/>
      <c r="M24" s="95"/>
      <c r="N24" s="94"/>
    </row>
    <row r="25" spans="2:14" s="9" customFormat="1" ht="39" customHeight="1" thickBot="1">
      <c r="B25" s="85"/>
      <c r="C25" s="27"/>
      <c r="D25" s="88" t="s">
        <v>106</v>
      </c>
      <c r="E25" s="89" t="s">
        <v>107</v>
      </c>
      <c r="F25" s="89" t="s">
        <v>95</v>
      </c>
      <c r="G25" s="93"/>
      <c r="H25" s="94"/>
      <c r="I25" s="95"/>
      <c r="J25" s="95"/>
      <c r="K25" s="95"/>
      <c r="L25" s="94"/>
      <c r="M25" s="95"/>
      <c r="N25" s="94"/>
    </row>
    <row r="26" spans="2:14" s="9" customFormat="1" ht="39" customHeight="1" thickBot="1">
      <c r="B26" s="85"/>
      <c r="C26" s="27"/>
      <c r="D26" s="88" t="s">
        <v>108</v>
      </c>
      <c r="E26" s="89" t="s">
        <v>109</v>
      </c>
      <c r="F26" s="89" t="s">
        <v>95</v>
      </c>
      <c r="G26" s="93"/>
      <c r="H26" s="94"/>
      <c r="I26" s="95"/>
      <c r="J26" s="95"/>
      <c r="K26" s="95"/>
      <c r="L26" s="94"/>
      <c r="M26" s="95"/>
      <c r="N26" s="94"/>
    </row>
    <row r="27" spans="2:14" s="9" customFormat="1" ht="39" customHeight="1" thickBot="1">
      <c r="B27" s="85"/>
      <c r="C27" s="27"/>
      <c r="D27" s="88" t="s">
        <v>110</v>
      </c>
      <c r="E27" s="89" t="s">
        <v>111</v>
      </c>
      <c r="F27" s="89" t="s">
        <v>95</v>
      </c>
      <c r="G27" s="93"/>
      <c r="H27" s="94"/>
      <c r="I27" s="95"/>
      <c r="J27" s="95"/>
      <c r="K27" s="95"/>
      <c r="L27" s="94"/>
      <c r="M27" s="95"/>
      <c r="N27" s="94"/>
    </row>
    <row r="28" spans="2:14" s="9" customFormat="1" ht="39" customHeight="1" thickBot="1">
      <c r="B28" s="85"/>
      <c r="C28" s="27"/>
      <c r="D28" s="88" t="s">
        <v>112</v>
      </c>
      <c r="E28" s="89" t="s">
        <v>113</v>
      </c>
      <c r="F28" s="89" t="s">
        <v>95</v>
      </c>
      <c r="G28" s="93"/>
      <c r="H28" s="94"/>
      <c r="I28" s="95"/>
      <c r="J28" s="95"/>
      <c r="K28" s="95"/>
      <c r="L28" s="94"/>
      <c r="M28" s="95"/>
      <c r="N28" s="94"/>
    </row>
    <row r="29" spans="2:14" s="9" customFormat="1" ht="39" customHeight="1" thickBot="1">
      <c r="B29" s="85"/>
      <c r="C29" s="27"/>
      <c r="D29" s="88" t="s">
        <v>114</v>
      </c>
      <c r="E29" s="89" t="s">
        <v>115</v>
      </c>
      <c r="F29" s="89" t="s">
        <v>95</v>
      </c>
      <c r="G29" s="93"/>
      <c r="H29" s="94"/>
      <c r="I29" s="95"/>
      <c r="J29" s="95"/>
      <c r="K29" s="95"/>
      <c r="L29" s="94"/>
      <c r="M29" s="95"/>
      <c r="N29" s="94"/>
    </row>
    <row r="30" spans="2:14" s="9" customFormat="1" ht="39" customHeight="1" thickBot="1">
      <c r="B30" s="85"/>
      <c r="C30" s="27"/>
      <c r="D30" s="88" t="s">
        <v>114</v>
      </c>
      <c r="E30" s="89" t="s">
        <v>116</v>
      </c>
      <c r="F30" s="89" t="s">
        <v>95</v>
      </c>
      <c r="G30" s="93"/>
      <c r="H30" s="94"/>
      <c r="I30" s="95"/>
      <c r="J30" s="95"/>
      <c r="K30" s="95"/>
      <c r="L30" s="94"/>
      <c r="M30" s="95"/>
      <c r="N30" s="94"/>
    </row>
    <row r="31" spans="2:14" s="9" customFormat="1" ht="39" customHeight="1" thickBot="1">
      <c r="B31" s="85"/>
      <c r="C31" s="27"/>
      <c r="D31" s="88" t="s">
        <v>117</v>
      </c>
      <c r="E31" s="89" t="s">
        <v>118</v>
      </c>
      <c r="F31" s="89" t="s">
        <v>95</v>
      </c>
      <c r="G31" s="93"/>
      <c r="H31" s="94"/>
      <c r="I31" s="95"/>
      <c r="J31" s="95"/>
      <c r="K31" s="95"/>
      <c r="L31" s="94"/>
      <c r="M31" s="95"/>
      <c r="N31" s="94"/>
    </row>
    <row r="32" spans="2:14" s="9" customFormat="1" ht="39" customHeight="1" thickBot="1">
      <c r="B32" s="85"/>
      <c r="C32" s="27"/>
      <c r="D32" s="88" t="s">
        <v>119</v>
      </c>
      <c r="E32" s="89" t="s">
        <v>120</v>
      </c>
      <c r="F32" s="89" t="s">
        <v>95</v>
      </c>
      <c r="G32" s="93"/>
      <c r="H32" s="94"/>
      <c r="I32" s="95"/>
      <c r="J32" s="95"/>
      <c r="K32" s="95"/>
      <c r="L32" s="94"/>
      <c r="M32" s="95"/>
      <c r="N32" s="94"/>
    </row>
    <row r="33" spans="1:14" s="9" customFormat="1" ht="39" customHeight="1" thickBot="1">
      <c r="B33" s="85"/>
      <c r="C33" s="27"/>
      <c r="D33" s="88" t="s">
        <v>121</v>
      </c>
      <c r="E33" s="89" t="s">
        <v>122</v>
      </c>
      <c r="F33" s="89" t="s">
        <v>95</v>
      </c>
      <c r="G33" s="93"/>
      <c r="H33" s="94"/>
      <c r="I33" s="95"/>
      <c r="J33" s="95"/>
      <c r="K33" s="95"/>
      <c r="L33" s="94"/>
      <c r="M33" s="95"/>
      <c r="N33" s="94"/>
    </row>
    <row r="34" spans="1:14" s="9" customFormat="1" ht="39" customHeight="1" thickBot="1">
      <c r="B34" s="85"/>
      <c r="C34" s="27"/>
      <c r="D34" s="88" t="s">
        <v>123</v>
      </c>
      <c r="E34" s="89" t="s">
        <v>124</v>
      </c>
      <c r="F34" s="89" t="s">
        <v>95</v>
      </c>
      <c r="G34" s="93"/>
      <c r="H34" s="94"/>
      <c r="I34" s="95"/>
      <c r="J34" s="95"/>
      <c r="K34" s="95"/>
      <c r="L34" s="94"/>
      <c r="M34" s="95"/>
      <c r="N34" s="94"/>
    </row>
    <row r="35" spans="1:14" s="9" customFormat="1" ht="39" customHeight="1" thickBot="1">
      <c r="B35" s="85"/>
      <c r="C35" s="27"/>
      <c r="D35" s="88" t="s">
        <v>125</v>
      </c>
      <c r="E35" s="89" t="s">
        <v>126</v>
      </c>
      <c r="F35" s="89" t="s">
        <v>95</v>
      </c>
      <c r="G35" s="93"/>
      <c r="H35" s="94"/>
      <c r="I35" s="95"/>
      <c r="J35" s="95"/>
      <c r="K35" s="95"/>
      <c r="L35" s="94"/>
      <c r="M35" s="95"/>
      <c r="N35" s="94"/>
    </row>
    <row r="36" spans="1:14" s="9" customFormat="1" ht="39" customHeight="1" thickBot="1">
      <c r="B36" s="85"/>
      <c r="C36" s="27"/>
      <c r="D36" s="88" t="s">
        <v>127</v>
      </c>
      <c r="E36" s="89" t="s">
        <v>128</v>
      </c>
      <c r="F36" s="89" t="s">
        <v>95</v>
      </c>
      <c r="G36" s="93"/>
      <c r="H36" s="94"/>
      <c r="I36" s="95"/>
      <c r="J36" s="95"/>
      <c r="K36" s="95"/>
      <c r="L36" s="94"/>
      <c r="M36" s="95"/>
      <c r="N36" s="94"/>
    </row>
    <row r="37" spans="1:14" s="9" customFormat="1" ht="39" customHeight="1" thickBot="1">
      <c r="B37" s="85"/>
      <c r="C37" s="27"/>
      <c r="D37" s="88" t="s">
        <v>129</v>
      </c>
      <c r="E37" s="89" t="s">
        <v>130</v>
      </c>
      <c r="F37" s="89" t="s">
        <v>95</v>
      </c>
      <c r="G37" s="93"/>
      <c r="H37" s="94"/>
      <c r="I37" s="95"/>
      <c r="J37" s="95"/>
      <c r="K37" s="95"/>
      <c r="L37" s="94"/>
      <c r="M37" s="95"/>
      <c r="N37" s="94"/>
    </row>
    <row r="38" spans="1:14" s="9" customFormat="1" ht="39" customHeight="1" thickBot="1">
      <c r="B38" s="85"/>
      <c r="C38" s="27"/>
      <c r="D38" s="88" t="s">
        <v>131</v>
      </c>
      <c r="E38" s="89" t="s">
        <v>132</v>
      </c>
      <c r="F38" s="89" t="s">
        <v>95</v>
      </c>
      <c r="G38" s="93"/>
      <c r="H38" s="94"/>
      <c r="I38" s="95"/>
      <c r="J38" s="95"/>
      <c r="K38" s="95"/>
      <c r="L38" s="94"/>
      <c r="M38" s="95"/>
      <c r="N38" s="94"/>
    </row>
    <row r="39" spans="1:14" s="9" customFormat="1" ht="39" customHeight="1" thickBot="1">
      <c r="B39" s="85"/>
      <c r="C39" s="27"/>
      <c r="D39" s="88" t="s">
        <v>133</v>
      </c>
      <c r="E39" s="89" t="s">
        <v>134</v>
      </c>
      <c r="F39" s="89" t="s">
        <v>95</v>
      </c>
      <c r="G39" s="93"/>
      <c r="H39" s="94"/>
      <c r="I39" s="95"/>
      <c r="J39" s="95"/>
      <c r="K39" s="95"/>
      <c r="L39" s="94"/>
      <c r="M39" s="95"/>
      <c r="N39" s="94"/>
    </row>
    <row r="40" spans="1:14" s="9" customFormat="1" ht="39" customHeight="1" thickBot="1">
      <c r="B40" s="85"/>
      <c r="C40" s="27"/>
      <c r="D40" s="88" t="s">
        <v>135</v>
      </c>
      <c r="E40" s="89" t="s">
        <v>136</v>
      </c>
      <c r="F40" s="89" t="s">
        <v>95</v>
      </c>
      <c r="G40" s="93"/>
      <c r="H40" s="94"/>
      <c r="I40" s="95"/>
      <c r="J40" s="95"/>
      <c r="K40" s="95"/>
      <c r="L40" s="94"/>
      <c r="M40" s="95"/>
      <c r="N40" s="94"/>
    </row>
    <row r="41" spans="1:14" s="9" customFormat="1" ht="39" customHeight="1" thickBot="1">
      <c r="B41" s="85"/>
      <c r="C41" s="27"/>
      <c r="D41" s="88" t="s">
        <v>137</v>
      </c>
      <c r="E41" s="89" t="s">
        <v>138</v>
      </c>
      <c r="F41" s="89" t="s">
        <v>95</v>
      </c>
      <c r="G41" s="93"/>
      <c r="H41" s="94"/>
      <c r="I41" s="95"/>
      <c r="J41" s="95"/>
      <c r="K41" s="95"/>
      <c r="L41" s="94"/>
      <c r="M41" s="95"/>
      <c r="N41" s="94"/>
    </row>
    <row r="42" spans="1:14" s="9" customFormat="1" ht="39" customHeight="1" thickBot="1">
      <c r="B42" s="85"/>
      <c r="C42" s="27"/>
      <c r="D42" s="88" t="s">
        <v>139</v>
      </c>
      <c r="E42" s="89" t="s">
        <v>140</v>
      </c>
      <c r="F42" s="89" t="s">
        <v>95</v>
      </c>
      <c r="G42" s="93"/>
      <c r="H42" s="94"/>
      <c r="I42" s="95"/>
      <c r="J42" s="95"/>
      <c r="K42" s="95"/>
      <c r="L42" s="94"/>
      <c r="M42" s="95"/>
      <c r="N42" s="94"/>
    </row>
    <row r="43" spans="1:14" s="9" customFormat="1" ht="39" customHeight="1" thickBot="1">
      <c r="B43" s="85"/>
      <c r="C43" s="27"/>
      <c r="D43" s="88" t="s">
        <v>141</v>
      </c>
      <c r="E43" s="89" t="s">
        <v>142</v>
      </c>
      <c r="F43" s="89" t="s">
        <v>95</v>
      </c>
      <c r="G43" s="93"/>
      <c r="H43" s="94"/>
      <c r="I43" s="95"/>
      <c r="J43" s="95"/>
      <c r="K43" s="95"/>
      <c r="L43" s="94"/>
      <c r="M43" s="95"/>
      <c r="N43" s="94"/>
    </row>
    <row r="44" spans="1:14" s="9" customFormat="1" ht="39" customHeight="1" thickBot="1">
      <c r="B44" s="85"/>
      <c r="C44" s="27"/>
      <c r="D44" s="88" t="s">
        <v>143</v>
      </c>
      <c r="E44" s="89" t="s">
        <v>144</v>
      </c>
      <c r="F44" s="89" t="s">
        <v>95</v>
      </c>
      <c r="G44" s="93"/>
      <c r="H44" s="94"/>
      <c r="I44" s="95"/>
      <c r="J44" s="95"/>
      <c r="K44" s="95"/>
      <c r="L44" s="94"/>
      <c r="M44" s="95"/>
      <c r="N44" s="94"/>
    </row>
    <row r="45" spans="1:14" s="9" customFormat="1" ht="39" customHeight="1" thickBot="1">
      <c r="B45" s="85"/>
      <c r="C45" s="27"/>
      <c r="D45" s="88" t="s">
        <v>145</v>
      </c>
      <c r="E45" s="89" t="s">
        <v>146</v>
      </c>
      <c r="F45" s="89" t="s">
        <v>95</v>
      </c>
      <c r="G45" s="93"/>
      <c r="H45" s="94"/>
      <c r="I45" s="95"/>
      <c r="J45" s="95"/>
      <c r="K45" s="95"/>
      <c r="L45" s="94"/>
      <c r="M45" s="95"/>
      <c r="N45" s="94"/>
    </row>
    <row r="46" spans="1:14" s="9" customFormat="1" ht="39" customHeight="1" thickBot="1">
      <c r="B46" s="85"/>
      <c r="C46" s="27"/>
      <c r="D46" s="88" t="s">
        <v>147</v>
      </c>
      <c r="E46" s="89" t="s">
        <v>148</v>
      </c>
      <c r="F46" s="89" t="s">
        <v>95</v>
      </c>
      <c r="G46" s="93"/>
      <c r="H46" s="94"/>
      <c r="I46" s="95"/>
      <c r="J46" s="95"/>
      <c r="K46" s="95"/>
      <c r="L46" s="94"/>
      <c r="M46" s="95"/>
      <c r="N46" s="94"/>
    </row>
    <row r="47" spans="1:14" s="9" customFormat="1" ht="39" customHeight="1" thickBot="1">
      <c r="B47" s="85"/>
      <c r="C47" s="91"/>
      <c r="D47" s="88" t="s">
        <v>149</v>
      </c>
      <c r="E47" s="89" t="s">
        <v>150</v>
      </c>
      <c r="F47" s="89" t="s">
        <v>95</v>
      </c>
      <c r="G47" s="93"/>
      <c r="H47" s="94"/>
      <c r="I47" s="95"/>
      <c r="J47" s="95"/>
      <c r="K47" s="95"/>
      <c r="L47" s="94"/>
      <c r="M47" s="95"/>
      <c r="N47" s="94"/>
    </row>
    <row r="48" spans="1:14" ht="14.45" customHeight="1" thickBot="1">
      <c r="A48" s="9"/>
      <c r="B48" s="85"/>
    </row>
    <row r="49" spans="1:2" ht="14.45" customHeight="1" thickBot="1">
      <c r="A49" s="9"/>
      <c r="B49" s="85"/>
    </row>
    <row r="50" spans="1:2" ht="14.45" customHeight="1" thickBot="1">
      <c r="A50" s="9"/>
      <c r="B50" s="85"/>
    </row>
    <row r="51" spans="1:2" ht="14.45" customHeight="1" thickBot="1">
      <c r="A51" s="9"/>
      <c r="B51" s="85"/>
    </row>
    <row r="52" spans="1:2" ht="14.45" customHeight="1" thickBot="1">
      <c r="A52" s="9"/>
      <c r="B52" s="85"/>
    </row>
    <row r="53" spans="1:2" ht="14.45" customHeight="1" thickBot="1">
      <c r="A53" s="9"/>
      <c r="B53" s="85"/>
    </row>
    <row r="54" spans="1:2" ht="14.45" customHeight="1" thickBot="1">
      <c r="A54" s="9"/>
      <c r="B54" s="85"/>
    </row>
    <row r="55" spans="1:2" ht="14.45" customHeight="1" thickBot="1">
      <c r="A55" s="9"/>
      <c r="B55" s="85"/>
    </row>
    <row r="56" spans="1:2" ht="14.45" customHeight="1" thickBot="1">
      <c r="A56" s="9"/>
      <c r="B56" s="85"/>
    </row>
    <row r="57" spans="1:2" ht="14.45" customHeight="1" thickBot="1">
      <c r="A57" s="9"/>
      <c r="B57" s="85"/>
    </row>
    <row r="58" spans="1:2" ht="14.45" customHeight="1" thickBot="1">
      <c r="A58" s="9"/>
      <c r="B58" s="85"/>
    </row>
    <row r="59" spans="1:2" ht="14.45" customHeight="1" thickBot="1">
      <c r="A59" s="9"/>
      <c r="B59" s="85"/>
    </row>
    <row r="60" spans="1:2" ht="14.45" customHeight="1" thickBot="1">
      <c r="A60" s="9"/>
      <c r="B60" s="85"/>
    </row>
    <row r="61" spans="1:2" ht="14.45" customHeight="1" thickBot="1">
      <c r="A61" s="9"/>
      <c r="B61" s="85"/>
    </row>
    <row r="62" spans="1:2" ht="14.45" customHeight="1" thickBot="1">
      <c r="A62" s="9"/>
      <c r="B62" s="85"/>
    </row>
    <row r="63" spans="1:2" ht="14.45" customHeight="1" thickBot="1">
      <c r="A63" s="9"/>
      <c r="B63" s="85"/>
    </row>
    <row r="64" spans="1:2" ht="14.45" customHeight="1" thickBot="1">
      <c r="A64" s="9"/>
      <c r="B64" s="85"/>
    </row>
    <row r="65" spans="1:2" ht="14.45" customHeight="1" thickBot="1">
      <c r="A65" s="9"/>
      <c r="B65" s="85"/>
    </row>
    <row r="66" spans="1:2" ht="14.45" customHeight="1" thickBot="1">
      <c r="A66" s="9"/>
      <c r="B66" s="85"/>
    </row>
    <row r="67" spans="1:2" ht="14.45" customHeight="1" thickBot="1">
      <c r="A67" s="9"/>
      <c r="B67" s="85"/>
    </row>
    <row r="68" spans="1:2" ht="14.45" customHeight="1" thickBot="1">
      <c r="A68" s="9"/>
      <c r="B68" s="85"/>
    </row>
    <row r="69" spans="1:2" ht="14.45" customHeight="1" thickBot="1">
      <c r="A69" s="9"/>
      <c r="B69" s="85"/>
    </row>
    <row r="70" spans="1:2" ht="14.45" customHeight="1" thickBot="1">
      <c r="A70" s="9"/>
      <c r="B70" s="85"/>
    </row>
    <row r="71" spans="1:2" ht="14.45" customHeight="1" thickBot="1">
      <c r="A71" s="9"/>
      <c r="B71" s="85"/>
    </row>
    <row r="72" spans="1:2" ht="14.45" customHeight="1" thickBot="1">
      <c r="A72" s="9"/>
      <c r="B72" s="85"/>
    </row>
    <row r="73" spans="1:2" ht="14.45" customHeight="1" thickBot="1">
      <c r="A73" s="9"/>
      <c r="B73" s="85"/>
    </row>
    <row r="74" spans="1:2" ht="14.45" customHeight="1" thickBot="1">
      <c r="A74" s="9"/>
      <c r="B74" s="85"/>
    </row>
    <row r="75" spans="1:2" ht="14.45" customHeight="1" thickBot="1">
      <c r="A75" s="9"/>
      <c r="B75" s="85"/>
    </row>
    <row r="76" spans="1:2" ht="14.45" customHeight="1" thickBot="1">
      <c r="A76" s="9"/>
      <c r="B76" s="85"/>
    </row>
    <row r="77" spans="1:2" ht="14.45" customHeight="1" thickBot="1">
      <c r="A77" s="9"/>
      <c r="B77" s="85"/>
    </row>
    <row r="78" spans="1:2" ht="14.45" customHeight="1" thickBot="1">
      <c r="A78" s="9"/>
      <c r="B78" s="85"/>
    </row>
    <row r="79" spans="1:2" ht="14.45" customHeight="1" thickBot="1">
      <c r="A79" s="9"/>
      <c r="B79" s="85"/>
    </row>
    <row r="80" spans="1:2" ht="14.45" customHeight="1" thickBot="1">
      <c r="A80" s="9"/>
      <c r="B80" s="85"/>
    </row>
    <row r="81" spans="1:2" ht="14.45" customHeight="1" thickBot="1">
      <c r="A81" s="9"/>
      <c r="B81" s="85"/>
    </row>
    <row r="82" spans="1:2" ht="14.45" customHeight="1" thickBot="1">
      <c r="A82" s="9"/>
      <c r="B82" s="85"/>
    </row>
    <row r="83" spans="1:2" ht="14.45" customHeight="1" thickBot="1">
      <c r="A83" s="9"/>
      <c r="B83" s="85"/>
    </row>
    <row r="84" spans="1:2" ht="14.45" customHeight="1" thickBot="1">
      <c r="A84" s="9"/>
      <c r="B84" s="85"/>
    </row>
    <row r="85" spans="1:2" ht="14.45" customHeight="1" thickBot="1">
      <c r="A85" s="9"/>
      <c r="B85" s="85"/>
    </row>
    <row r="86" spans="1:2" ht="14.45" customHeight="1" thickBot="1">
      <c r="A86" s="9"/>
      <c r="B86" s="85"/>
    </row>
    <row r="87" spans="1:2" ht="14.45" customHeight="1" thickBot="1">
      <c r="A87" s="9"/>
      <c r="B87" s="85"/>
    </row>
    <row r="88" spans="1:2" ht="14.45" customHeight="1" thickBot="1">
      <c r="A88" s="9"/>
      <c r="B88" s="85"/>
    </row>
    <row r="89" spans="1:2" ht="14.45" customHeight="1" thickBot="1">
      <c r="A89" s="9"/>
      <c r="B89" s="85"/>
    </row>
    <row r="90" spans="1:2" ht="14.45" customHeight="1" thickBot="1">
      <c r="A90" s="9"/>
      <c r="B90" s="85"/>
    </row>
    <row r="91" spans="1:2" ht="14.45" customHeight="1" thickBot="1">
      <c r="A91" s="9"/>
      <c r="B91" s="85"/>
    </row>
    <row r="92" spans="1:2" ht="14.45" customHeight="1" thickBot="1">
      <c r="A92" s="9"/>
      <c r="B92" s="85"/>
    </row>
    <row r="93" spans="1:2" ht="14.45" customHeight="1" thickBot="1">
      <c r="A93" s="9"/>
      <c r="B93" s="85"/>
    </row>
    <row r="94" spans="1:2" ht="14.45" customHeight="1" thickBot="1">
      <c r="A94" s="9"/>
      <c r="B94" s="85"/>
    </row>
    <row r="95" spans="1:2" ht="14.45" customHeight="1" thickBot="1">
      <c r="A95" s="9"/>
      <c r="B95" s="85"/>
    </row>
    <row r="96" spans="1:2" ht="14.45" customHeight="1" thickBot="1">
      <c r="A96" s="9"/>
      <c r="B96" s="85"/>
    </row>
    <row r="97" spans="1:2" ht="14.45" customHeight="1" thickBot="1">
      <c r="A97" s="9"/>
      <c r="B97" s="85"/>
    </row>
    <row r="98" spans="1:2" ht="14.45" customHeight="1" thickBot="1">
      <c r="A98" s="9"/>
      <c r="B98" s="85"/>
    </row>
    <row r="99" spans="1:2" ht="14.45" customHeight="1" thickBot="1">
      <c r="A99" s="9"/>
      <c r="B99" s="85"/>
    </row>
    <row r="100" spans="1:2" ht="14.45" customHeight="1" thickBot="1">
      <c r="A100" s="9"/>
      <c r="B100" s="85"/>
    </row>
    <row r="101" spans="1:2" ht="14.45" customHeight="1" thickBot="1">
      <c r="A101" s="9"/>
      <c r="B101" s="85"/>
    </row>
    <row r="102" spans="1:2" ht="14.45" customHeight="1" thickBot="1">
      <c r="A102" s="9"/>
      <c r="B102" s="85"/>
    </row>
    <row r="103" spans="1:2" ht="14.45" customHeight="1" thickBot="1">
      <c r="A103" s="9"/>
      <c r="B103" s="85"/>
    </row>
    <row r="104" spans="1:2" ht="14.45" customHeight="1" thickBot="1">
      <c r="A104" s="9"/>
      <c r="B104" s="85"/>
    </row>
    <row r="105" spans="1:2" ht="14.45" customHeight="1" thickBot="1">
      <c r="A105" s="9"/>
      <c r="B105" s="85"/>
    </row>
    <row r="106" spans="1:2" ht="14.45" customHeight="1" thickBot="1">
      <c r="A106" s="9"/>
      <c r="B106" s="85"/>
    </row>
    <row r="107" spans="1:2" ht="14.45" customHeight="1" thickBot="1">
      <c r="A107" s="9"/>
      <c r="B107" s="85"/>
    </row>
    <row r="108" spans="1:2" ht="14.45" customHeight="1" thickBot="1">
      <c r="A108" s="9"/>
      <c r="B108" s="85"/>
    </row>
    <row r="109" spans="1:2" ht="14.45" customHeight="1" thickBot="1">
      <c r="A109" s="9"/>
      <c r="B109" s="85"/>
    </row>
    <row r="110" spans="1:2" ht="14.45" customHeight="1" thickBot="1">
      <c r="A110" s="9"/>
      <c r="B110" s="85"/>
    </row>
    <row r="111" spans="1:2" ht="14.45" customHeight="1"/>
    <row r="112" spans="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sheetData>
  <sheetProtection algorithmName="SHA-512" hashValue="lmgHEC+ndLml3rXgXmQyk8IdKjZBMx/t7JdolCNtQ9M3Jdxe5R0UKeKElDaEWfBZz/XYYvZxKTqtmX4dMRd/hg==" saltValue="BFZqju4ULaQk0y9bfQvNdg==" spinCount="100000" sheet="1" objects="1" scenarios="1"/>
  <sortState xmlns:xlrd2="http://schemas.microsoft.com/office/spreadsheetml/2017/richdata2" ref="D12:N44">
    <sortCondition ref="F12:F44"/>
  </sortState>
  <mergeCells count="4">
    <mergeCell ref="B1:N1"/>
    <mergeCell ref="B3:L3"/>
    <mergeCell ref="B5:D5"/>
    <mergeCell ref="B6:D6"/>
  </mergeCells>
  <conditionalFormatting sqref="E5">
    <cfRule type="cellIs" dxfId="30" priority="30" operator="equal">
      <formula>1</formula>
    </cfRule>
  </conditionalFormatting>
  <conditionalFormatting sqref="G11:G47">
    <cfRule type="containsText" dxfId="29" priority="5" operator="containsText" text="N/A">
      <formula>NOT(ISERROR(SEARCH("N/A",G11)))</formula>
    </cfRule>
    <cfRule type="containsText" dxfId="28" priority="41" operator="containsText" text="NO">
      <formula>NOT(ISERROR(SEARCH("NO",G11)))</formula>
    </cfRule>
    <cfRule type="containsText" dxfId="27" priority="42" operator="containsText" text="PARTIAL">
      <formula>NOT(ISERROR(SEARCH("PARTIAL",G11)))</formula>
    </cfRule>
    <cfRule type="containsText" dxfId="26" priority="43" operator="containsText" text="YES">
      <formula>NOT(ISERROR(SEARCH("YES",G11)))</formula>
    </cfRule>
  </conditionalFormatting>
  <conditionalFormatting sqref="H11:K47">
    <cfRule type="expression" dxfId="25" priority="7">
      <formula>$G11="YES"</formula>
    </cfRule>
  </conditionalFormatting>
  <conditionalFormatting sqref="H11:M47">
    <cfRule type="expression" dxfId="24" priority="6">
      <formula>$G11="N/A"</formula>
    </cfRule>
  </conditionalFormatting>
  <pageMargins left="0.7" right="0.7" top="0.75" bottom="0.75" header="0.3" footer="0.3"/>
  <pageSetup paperSize="8" scale="5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F045DD6-9416-453F-9C13-EFB1B5480725}">
          <x14:formula1>
            <xm:f>SheetData!$A$21:$A$24</xm:f>
          </x14:formula1>
          <xm:sqref>G11:G47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08E0-996B-42AC-A155-981FD97CE12F}">
  <sheetPr>
    <tabColor theme="9"/>
    <pageSetUpPr fitToPage="1"/>
  </sheetPr>
  <dimension ref="A1:N121"/>
  <sheetViews>
    <sheetView showGridLines="0" showWhiteSpace="0" zoomScaleNormal="100" zoomScalePageLayoutView="80" workbookViewId="0"/>
  </sheetViews>
  <sheetFormatPr defaultRowHeight="14.45"/>
  <cols>
    <col min="1" max="1" width="4.109375" customWidth="1"/>
    <col min="2" max="2" width="15.5546875" style="10" customWidth="1"/>
    <col min="3" max="3" width="8.21875" style="10" customWidth="1"/>
    <col min="4" max="4" width="12.33203125" customWidth="1"/>
    <col min="5" max="5" width="63.21875" customWidth="1"/>
    <col min="6" max="6" width="13.88671875" style="1" customWidth="1"/>
    <col min="7" max="7" width="12.21875" style="1" customWidth="1"/>
    <col min="8" max="8" width="38.5546875" style="12" customWidth="1"/>
    <col min="9" max="9" width="13.21875" style="1" customWidth="1"/>
    <col min="10" max="11" width="15.5546875" style="1" customWidth="1"/>
    <col min="12" max="12" width="32.5546875" style="1" customWidth="1"/>
    <col min="13" max="13" width="15.109375" style="1" customWidth="1"/>
    <col min="14" max="14" width="34" style="1" customWidth="1"/>
  </cols>
  <sheetData>
    <row r="1" spans="2:14" s="18" customFormat="1" ht="42.6" customHeight="1" thickBot="1">
      <c r="B1" s="145" t="s">
        <v>151</v>
      </c>
      <c r="C1" s="145"/>
      <c r="D1" s="145"/>
      <c r="E1" s="145"/>
      <c r="F1" s="145"/>
      <c r="G1" s="145"/>
      <c r="H1" s="145"/>
      <c r="I1" s="145"/>
      <c r="J1" s="145"/>
      <c r="K1" s="145"/>
      <c r="L1" s="145"/>
      <c r="M1" s="145"/>
      <c r="N1" s="145"/>
    </row>
    <row r="2" spans="2:14" s="3" customFormat="1" ht="8.25" customHeight="1" thickTop="1">
      <c r="B2" s="66"/>
      <c r="C2" s="66"/>
      <c r="D2" s="66"/>
      <c r="E2" s="66"/>
      <c r="F2" s="67"/>
      <c r="G2" s="67"/>
      <c r="H2" s="68"/>
      <c r="I2" s="67"/>
      <c r="J2" s="69"/>
      <c r="K2" s="67"/>
      <c r="L2" s="69"/>
      <c r="M2" s="69"/>
      <c r="N2" s="69"/>
    </row>
    <row r="3" spans="2:14" s="3" customFormat="1" ht="117" customHeight="1">
      <c r="B3" s="131" t="s">
        <v>152</v>
      </c>
      <c r="C3" s="131"/>
      <c r="D3" s="131"/>
      <c r="E3" s="131"/>
      <c r="F3" s="131"/>
      <c r="G3" s="131"/>
      <c r="H3" s="131"/>
      <c r="I3" s="131"/>
      <c r="J3" s="131"/>
      <c r="K3" s="131"/>
      <c r="L3" s="131"/>
      <c r="M3" s="70"/>
      <c r="N3" s="69"/>
    </row>
    <row r="4" spans="2:14" s="3" customFormat="1" ht="13.15" customHeight="1">
      <c r="B4" s="34"/>
      <c r="C4" s="34"/>
      <c r="D4" s="34"/>
      <c r="E4" s="34"/>
      <c r="F4" s="34"/>
      <c r="G4" s="34"/>
      <c r="H4" s="34"/>
      <c r="I4" s="34"/>
      <c r="J4" s="70"/>
      <c r="K4" s="34"/>
      <c r="L4" s="70"/>
      <c r="M4" s="70"/>
      <c r="N4" s="69"/>
    </row>
    <row r="5" spans="2:14" s="3" customFormat="1" ht="37.15" customHeight="1">
      <c r="B5" s="144" t="s">
        <v>63</v>
      </c>
      <c r="C5" s="144"/>
      <c r="D5" s="144"/>
      <c r="E5" s="71">
        <f>COUNTIFS($F$11:$F$46,"Minimum",$G$11:$G$46,"Yes")/COUNTIFS($F$11:$F$46,"Minimum",$G$11:$G$46, "&lt;&gt;N/A")</f>
        <v>0</v>
      </c>
      <c r="F5" s="72"/>
      <c r="G5" s="73"/>
      <c r="H5" s="73"/>
      <c r="I5" s="73"/>
      <c r="J5" s="74"/>
      <c r="K5" s="73"/>
      <c r="L5" s="74"/>
      <c r="M5" s="74"/>
      <c r="N5" s="75"/>
    </row>
    <row r="6" spans="2:14" s="3" customFormat="1" ht="37.15" customHeight="1">
      <c r="B6" s="144" t="s">
        <v>64</v>
      </c>
      <c r="C6" s="144"/>
      <c r="D6" s="144"/>
      <c r="E6" s="71">
        <f>COUNTIFS($F$11:$F$46,"Additional",$G$11:$G$46,"Yes")/COUNTIFS($F$11:$F$46,"Additional",$G$11:$G$46, "&lt;&gt;N/A")</f>
        <v>0</v>
      </c>
      <c r="F6" s="72"/>
      <c r="G6" s="73"/>
      <c r="H6" s="73"/>
      <c r="I6" s="73"/>
      <c r="J6" s="74"/>
      <c r="K6" s="73"/>
      <c r="L6" s="74"/>
      <c r="M6" s="74"/>
      <c r="N6" s="75"/>
    </row>
    <row r="7" spans="2:14">
      <c r="B7" s="96"/>
      <c r="C7" s="96"/>
      <c r="D7" s="97"/>
      <c r="E7" s="97"/>
      <c r="F7" s="98"/>
      <c r="G7" s="98"/>
      <c r="H7" s="99"/>
      <c r="I7" s="98"/>
      <c r="J7" s="98"/>
      <c r="K7" s="98"/>
      <c r="L7" s="98"/>
      <c r="M7" s="98"/>
      <c r="N7" s="98"/>
    </row>
    <row r="8" spans="2:14" ht="18">
      <c r="B8" s="78" t="s">
        <v>65</v>
      </c>
      <c r="C8" s="79"/>
      <c r="D8" s="79" t="s">
        <v>66</v>
      </c>
      <c r="E8" s="79"/>
      <c r="F8" s="79"/>
      <c r="G8" s="99"/>
      <c r="H8" s="98"/>
      <c r="I8" s="98"/>
      <c r="J8" s="98"/>
      <c r="K8" s="98"/>
      <c r="L8" s="98"/>
      <c r="M8" s="98"/>
      <c r="N8" s="98"/>
    </row>
    <row r="9" spans="2:14" ht="15" thickBot="1">
      <c r="B9" s="96"/>
      <c r="C9" s="97"/>
      <c r="D9" s="97"/>
      <c r="E9" s="98"/>
      <c r="F9" s="98"/>
      <c r="G9" s="99"/>
      <c r="H9" s="98"/>
      <c r="I9" s="98"/>
      <c r="J9" s="98"/>
      <c r="K9" s="98"/>
      <c r="L9" s="98"/>
      <c r="M9" s="98"/>
      <c r="N9" s="98"/>
    </row>
    <row r="10" spans="2:14" s="11" customFormat="1" ht="39" customHeight="1" thickBot="1">
      <c r="B10" s="81" t="s">
        <v>153</v>
      </c>
      <c r="C10" s="82"/>
      <c r="D10" s="83" t="s">
        <v>68</v>
      </c>
      <c r="E10" s="83" t="s">
        <v>69</v>
      </c>
      <c r="F10" s="84" t="s">
        <v>70</v>
      </c>
      <c r="G10" s="39" t="s">
        <v>71</v>
      </c>
      <c r="H10" s="39" t="s">
        <v>72</v>
      </c>
      <c r="I10" s="39" t="s">
        <v>29</v>
      </c>
      <c r="J10" s="39" t="s">
        <v>73</v>
      </c>
      <c r="K10" s="39" t="s">
        <v>74</v>
      </c>
      <c r="L10" s="39" t="s">
        <v>75</v>
      </c>
      <c r="M10" s="39" t="s">
        <v>76</v>
      </c>
      <c r="N10" s="39" t="s">
        <v>77</v>
      </c>
    </row>
    <row r="11" spans="2:14" s="9" customFormat="1" ht="39" customHeight="1" thickBot="1">
      <c r="B11" s="85" t="str" cm="1">
        <f t="array" ref="B11">_xlfn._xlws.FILTER('3 Risk assessments'!$C$7:$C$106,'3 Risk assessments'!$H$7:$H$106=2,"")</f>
        <v/>
      </c>
      <c r="C11" s="27"/>
      <c r="D11" s="86">
        <v>1.5</v>
      </c>
      <c r="E11" s="87" t="s">
        <v>78</v>
      </c>
      <c r="F11" s="87" t="s">
        <v>79</v>
      </c>
      <c r="G11" s="93"/>
      <c r="H11" s="94"/>
      <c r="I11" s="95"/>
      <c r="J11" s="95"/>
      <c r="K11" s="95"/>
      <c r="L11" s="94"/>
      <c r="M11" s="95"/>
      <c r="N11" s="94"/>
    </row>
    <row r="12" spans="2:14" s="9" customFormat="1" ht="39" customHeight="1" thickBot="1">
      <c r="B12" s="85"/>
      <c r="C12" s="27"/>
      <c r="D12" s="86">
        <v>1.5</v>
      </c>
      <c r="E12" s="87" t="s">
        <v>80</v>
      </c>
      <c r="F12" s="87" t="s">
        <v>79</v>
      </c>
      <c r="G12" s="93"/>
      <c r="H12" s="94"/>
      <c r="I12" s="95"/>
      <c r="J12" s="95"/>
      <c r="K12" s="95"/>
      <c r="L12" s="94"/>
      <c r="M12" s="95"/>
      <c r="N12" s="94"/>
    </row>
    <row r="13" spans="2:14" s="9" customFormat="1" ht="39" customHeight="1" thickBot="1">
      <c r="B13" s="85"/>
      <c r="C13" s="27"/>
      <c r="D13" s="86" t="s">
        <v>81</v>
      </c>
      <c r="E13" s="87" t="s">
        <v>82</v>
      </c>
      <c r="F13" s="87" t="s">
        <v>79</v>
      </c>
      <c r="G13" s="93"/>
      <c r="H13" s="94"/>
      <c r="I13" s="95"/>
      <c r="J13" s="95"/>
      <c r="K13" s="95"/>
      <c r="L13" s="94"/>
      <c r="M13" s="95"/>
      <c r="N13" s="94"/>
    </row>
    <row r="14" spans="2:14" s="9" customFormat="1" ht="39" customHeight="1" thickBot="1">
      <c r="B14" s="85"/>
      <c r="C14" s="27"/>
      <c r="D14" s="86" t="s">
        <v>83</v>
      </c>
      <c r="E14" s="87" t="s">
        <v>84</v>
      </c>
      <c r="F14" s="87" t="s">
        <v>79</v>
      </c>
      <c r="G14" s="93"/>
      <c r="H14" s="94"/>
      <c r="I14" s="95"/>
      <c r="J14" s="95"/>
      <c r="K14" s="95"/>
      <c r="L14" s="94"/>
      <c r="M14" s="95"/>
      <c r="N14" s="94"/>
    </row>
    <row r="15" spans="2:14" s="9" customFormat="1" ht="39" customHeight="1" thickBot="1">
      <c r="B15" s="85"/>
      <c r="C15" s="27"/>
      <c r="D15" s="86" t="s">
        <v>85</v>
      </c>
      <c r="E15" s="87" t="s">
        <v>86</v>
      </c>
      <c r="F15" s="87" t="s">
        <v>79</v>
      </c>
      <c r="G15" s="93"/>
      <c r="H15" s="94"/>
      <c r="I15" s="95"/>
      <c r="J15" s="95"/>
      <c r="K15" s="95"/>
      <c r="L15" s="94"/>
      <c r="M15" s="95"/>
      <c r="N15" s="94"/>
    </row>
    <row r="16" spans="2:14" s="9" customFormat="1" ht="39" customHeight="1" thickBot="1">
      <c r="B16" s="85"/>
      <c r="C16" s="27"/>
      <c r="D16" s="86" t="s">
        <v>87</v>
      </c>
      <c r="E16" s="87" t="s">
        <v>88</v>
      </c>
      <c r="F16" s="87" t="s">
        <v>79</v>
      </c>
      <c r="G16" s="93"/>
      <c r="H16" s="94"/>
      <c r="I16" s="95"/>
      <c r="J16" s="95"/>
      <c r="K16" s="95"/>
      <c r="L16" s="94"/>
      <c r="M16" s="95"/>
      <c r="N16" s="94"/>
    </row>
    <row r="17" spans="2:14" s="9" customFormat="1" ht="39" customHeight="1" thickBot="1">
      <c r="B17" s="85"/>
      <c r="C17" s="27"/>
      <c r="D17" s="86" t="s">
        <v>89</v>
      </c>
      <c r="E17" s="87" t="s">
        <v>90</v>
      </c>
      <c r="F17" s="87" t="s">
        <v>79</v>
      </c>
      <c r="G17" s="93"/>
      <c r="H17" s="94"/>
      <c r="I17" s="95"/>
      <c r="J17" s="95"/>
      <c r="K17" s="95"/>
      <c r="L17" s="94"/>
      <c r="M17" s="95"/>
      <c r="N17" s="94"/>
    </row>
    <row r="18" spans="2:14" s="9" customFormat="1" ht="39" customHeight="1" thickBot="1">
      <c r="B18" s="85"/>
      <c r="C18" s="27"/>
      <c r="D18" s="86" t="s">
        <v>91</v>
      </c>
      <c r="E18" s="87" t="s">
        <v>92</v>
      </c>
      <c r="F18" s="87" t="s">
        <v>79</v>
      </c>
      <c r="G18" s="93"/>
      <c r="H18" s="94"/>
      <c r="I18" s="95"/>
      <c r="J18" s="95"/>
      <c r="K18" s="95"/>
      <c r="L18" s="94"/>
      <c r="M18" s="95"/>
      <c r="N18" s="94"/>
    </row>
    <row r="19" spans="2:14" s="9" customFormat="1" ht="39" customHeight="1" thickBot="1">
      <c r="B19" s="85"/>
      <c r="C19" s="27"/>
      <c r="D19" s="86" t="s">
        <v>93</v>
      </c>
      <c r="E19" s="87" t="s">
        <v>94</v>
      </c>
      <c r="F19" s="87" t="s">
        <v>79</v>
      </c>
      <c r="G19" s="93"/>
      <c r="H19" s="94"/>
      <c r="I19" s="95"/>
      <c r="J19" s="95"/>
      <c r="K19" s="95"/>
      <c r="L19" s="94"/>
      <c r="M19" s="95"/>
      <c r="N19" s="94"/>
    </row>
    <row r="20" spans="2:14" s="9" customFormat="1" ht="39" customHeight="1" thickBot="1">
      <c r="B20" s="85"/>
      <c r="C20" s="27"/>
      <c r="D20" s="90" t="s">
        <v>96</v>
      </c>
      <c r="E20" s="87" t="s">
        <v>97</v>
      </c>
      <c r="F20" s="87" t="s">
        <v>79</v>
      </c>
      <c r="G20" s="93"/>
      <c r="H20" s="94"/>
      <c r="I20" s="95"/>
      <c r="J20" s="95"/>
      <c r="K20" s="95"/>
      <c r="L20" s="94"/>
      <c r="M20" s="95"/>
      <c r="N20" s="94"/>
    </row>
    <row r="21" spans="2:14" s="9" customFormat="1" ht="39" customHeight="1" thickBot="1">
      <c r="B21" s="85"/>
      <c r="C21" s="27"/>
      <c r="D21" s="86" t="s">
        <v>98</v>
      </c>
      <c r="E21" s="87" t="s">
        <v>99</v>
      </c>
      <c r="F21" s="87" t="s">
        <v>79</v>
      </c>
      <c r="G21" s="93"/>
      <c r="H21" s="94"/>
      <c r="I21" s="95"/>
      <c r="J21" s="95"/>
      <c r="K21" s="95"/>
      <c r="L21" s="94"/>
      <c r="M21" s="95"/>
      <c r="N21" s="94"/>
    </row>
    <row r="22" spans="2:14" s="9" customFormat="1" ht="39" customHeight="1" thickBot="1">
      <c r="B22" s="85"/>
      <c r="C22" s="27"/>
      <c r="D22" s="86" t="s">
        <v>100</v>
      </c>
      <c r="E22" s="87" t="s">
        <v>101</v>
      </c>
      <c r="F22" s="87" t="s">
        <v>79</v>
      </c>
      <c r="G22" s="93"/>
      <c r="H22" s="94"/>
      <c r="I22" s="95"/>
      <c r="J22" s="95"/>
      <c r="K22" s="95"/>
      <c r="L22" s="94"/>
      <c r="M22" s="95"/>
      <c r="N22" s="94"/>
    </row>
    <row r="23" spans="2:14" s="9" customFormat="1" ht="39" customHeight="1" thickBot="1">
      <c r="B23" s="85"/>
      <c r="C23" s="27"/>
      <c r="D23" s="86" t="s">
        <v>102</v>
      </c>
      <c r="E23" s="87" t="s">
        <v>103</v>
      </c>
      <c r="F23" s="87" t="s">
        <v>79</v>
      </c>
      <c r="G23" s="93"/>
      <c r="H23" s="94"/>
      <c r="I23" s="95"/>
      <c r="J23" s="95"/>
      <c r="K23" s="95"/>
      <c r="L23" s="94"/>
      <c r="M23" s="95"/>
      <c r="N23" s="94"/>
    </row>
    <row r="24" spans="2:14" s="9" customFormat="1" ht="39" customHeight="1" thickBot="1">
      <c r="B24" s="85"/>
      <c r="C24" s="27"/>
      <c r="D24" s="86" t="s">
        <v>104</v>
      </c>
      <c r="E24" s="87" t="s">
        <v>105</v>
      </c>
      <c r="F24" s="87" t="s">
        <v>79</v>
      </c>
      <c r="G24" s="93"/>
      <c r="H24" s="94"/>
      <c r="I24" s="95"/>
      <c r="J24" s="95"/>
      <c r="K24" s="95"/>
      <c r="L24" s="94"/>
      <c r="M24" s="95"/>
      <c r="N24" s="94"/>
    </row>
    <row r="25" spans="2:14" s="9" customFormat="1" ht="39" customHeight="1" thickBot="1">
      <c r="B25" s="85"/>
      <c r="C25" s="27"/>
      <c r="D25" s="86" t="s">
        <v>106</v>
      </c>
      <c r="E25" s="87" t="s">
        <v>107</v>
      </c>
      <c r="F25" s="87" t="s">
        <v>79</v>
      </c>
      <c r="G25" s="93"/>
      <c r="H25" s="94"/>
      <c r="I25" s="95"/>
      <c r="J25" s="95"/>
      <c r="K25" s="95"/>
      <c r="L25" s="94"/>
      <c r="M25" s="95"/>
      <c r="N25" s="94"/>
    </row>
    <row r="26" spans="2:14" s="9" customFormat="1" ht="39" customHeight="1" thickBot="1">
      <c r="B26" s="85"/>
      <c r="C26" s="27"/>
      <c r="D26" s="86" t="s">
        <v>108</v>
      </c>
      <c r="E26" s="87" t="s">
        <v>109</v>
      </c>
      <c r="F26" s="87" t="s">
        <v>79</v>
      </c>
      <c r="G26" s="93"/>
      <c r="H26" s="94"/>
      <c r="I26" s="95"/>
      <c r="J26" s="95"/>
      <c r="K26" s="95"/>
      <c r="L26" s="94"/>
      <c r="M26" s="95"/>
      <c r="N26" s="94"/>
    </row>
    <row r="27" spans="2:14" s="9" customFormat="1" ht="39" customHeight="1" thickBot="1">
      <c r="B27" s="85"/>
      <c r="C27" s="27"/>
      <c r="D27" s="86" t="s">
        <v>110</v>
      </c>
      <c r="E27" s="87" t="s">
        <v>111</v>
      </c>
      <c r="F27" s="87" t="s">
        <v>79</v>
      </c>
      <c r="G27" s="93"/>
      <c r="H27" s="94"/>
      <c r="I27" s="95"/>
      <c r="J27" s="95"/>
      <c r="K27" s="95"/>
      <c r="L27" s="94"/>
      <c r="M27" s="95"/>
      <c r="N27" s="94"/>
    </row>
    <row r="28" spans="2:14" s="9" customFormat="1" ht="39" customHeight="1" thickBot="1">
      <c r="B28" s="85"/>
      <c r="C28" s="27"/>
      <c r="D28" s="86" t="s">
        <v>112</v>
      </c>
      <c r="E28" s="87" t="s">
        <v>113</v>
      </c>
      <c r="F28" s="87" t="s">
        <v>79</v>
      </c>
      <c r="G28" s="93"/>
      <c r="H28" s="94"/>
      <c r="I28" s="95"/>
      <c r="J28" s="95"/>
      <c r="K28" s="95"/>
      <c r="L28" s="94"/>
      <c r="M28" s="95"/>
      <c r="N28" s="94"/>
    </row>
    <row r="29" spans="2:14" s="9" customFormat="1" ht="39" customHeight="1" thickBot="1">
      <c r="B29" s="85"/>
      <c r="C29" s="27"/>
      <c r="D29" s="86" t="s">
        <v>114</v>
      </c>
      <c r="E29" s="87" t="s">
        <v>115</v>
      </c>
      <c r="F29" s="87" t="s">
        <v>79</v>
      </c>
      <c r="G29" s="93"/>
      <c r="H29" s="94"/>
      <c r="I29" s="95"/>
      <c r="J29" s="95"/>
      <c r="K29" s="95"/>
      <c r="L29" s="94"/>
      <c r="M29" s="95"/>
      <c r="N29" s="94"/>
    </row>
    <row r="30" spans="2:14" s="9" customFormat="1" ht="39" customHeight="1" thickBot="1">
      <c r="B30" s="85"/>
      <c r="C30" s="27"/>
      <c r="D30" s="88" t="s">
        <v>114</v>
      </c>
      <c r="E30" s="89" t="s">
        <v>116</v>
      </c>
      <c r="F30" s="89" t="s">
        <v>95</v>
      </c>
      <c r="G30" s="93"/>
      <c r="H30" s="94"/>
      <c r="I30" s="95"/>
      <c r="J30" s="95"/>
      <c r="K30" s="95"/>
      <c r="L30" s="94"/>
      <c r="M30" s="95"/>
      <c r="N30" s="94"/>
    </row>
    <row r="31" spans="2:14" s="9" customFormat="1" ht="39" customHeight="1" thickBot="1">
      <c r="B31" s="85"/>
      <c r="C31" s="27"/>
      <c r="D31" s="88" t="s">
        <v>117</v>
      </c>
      <c r="E31" s="89" t="s">
        <v>118</v>
      </c>
      <c r="F31" s="89" t="s">
        <v>95</v>
      </c>
      <c r="G31" s="93"/>
      <c r="H31" s="94"/>
      <c r="I31" s="95"/>
      <c r="J31" s="95"/>
      <c r="K31" s="95"/>
      <c r="L31" s="94"/>
      <c r="M31" s="95"/>
      <c r="N31" s="94"/>
    </row>
    <row r="32" spans="2:14" s="9" customFormat="1" ht="39" customHeight="1" thickBot="1">
      <c r="B32" s="85"/>
      <c r="C32" s="27"/>
      <c r="D32" s="88" t="s">
        <v>119</v>
      </c>
      <c r="E32" s="89" t="s">
        <v>120</v>
      </c>
      <c r="F32" s="89" t="s">
        <v>95</v>
      </c>
      <c r="G32" s="93"/>
      <c r="H32" s="94"/>
      <c r="I32" s="95"/>
      <c r="J32" s="95"/>
      <c r="K32" s="95"/>
      <c r="L32" s="94"/>
      <c r="M32" s="95"/>
      <c r="N32" s="94"/>
    </row>
    <row r="33" spans="1:14" s="9" customFormat="1" ht="39" customHeight="1" thickBot="1">
      <c r="B33" s="85"/>
      <c r="C33" s="27"/>
      <c r="D33" s="88" t="s">
        <v>121</v>
      </c>
      <c r="E33" s="89" t="s">
        <v>122</v>
      </c>
      <c r="F33" s="89" t="s">
        <v>95</v>
      </c>
      <c r="G33" s="93"/>
      <c r="H33" s="94"/>
      <c r="I33" s="95"/>
      <c r="J33" s="95"/>
      <c r="K33" s="95"/>
      <c r="L33" s="94"/>
      <c r="M33" s="95"/>
      <c r="N33" s="94"/>
    </row>
    <row r="34" spans="1:14" s="9" customFormat="1" ht="39" customHeight="1" thickBot="1">
      <c r="B34" s="85"/>
      <c r="C34" s="27"/>
      <c r="D34" s="88" t="s">
        <v>123</v>
      </c>
      <c r="E34" s="89" t="s">
        <v>124</v>
      </c>
      <c r="F34" s="89" t="s">
        <v>95</v>
      </c>
      <c r="G34" s="93"/>
      <c r="H34" s="94"/>
      <c r="I34" s="95"/>
      <c r="J34" s="95"/>
      <c r="K34" s="95"/>
      <c r="L34" s="94"/>
      <c r="M34" s="95"/>
      <c r="N34" s="94"/>
    </row>
    <row r="35" spans="1:14" s="9" customFormat="1" ht="39" customHeight="1" thickBot="1">
      <c r="B35" s="85"/>
      <c r="C35" s="27"/>
      <c r="D35" s="88" t="s">
        <v>125</v>
      </c>
      <c r="E35" s="89" t="s">
        <v>126</v>
      </c>
      <c r="F35" s="89" t="s">
        <v>95</v>
      </c>
      <c r="G35" s="93"/>
      <c r="H35" s="94"/>
      <c r="I35" s="95"/>
      <c r="J35" s="95"/>
      <c r="K35" s="95"/>
      <c r="L35" s="94"/>
      <c r="M35" s="95"/>
      <c r="N35" s="94"/>
    </row>
    <row r="36" spans="1:14" s="9" customFormat="1" ht="39" customHeight="1" thickBot="1">
      <c r="B36" s="85"/>
      <c r="C36" s="27"/>
      <c r="D36" s="88" t="s">
        <v>127</v>
      </c>
      <c r="E36" s="89" t="s">
        <v>128</v>
      </c>
      <c r="F36" s="89" t="s">
        <v>95</v>
      </c>
      <c r="G36" s="93"/>
      <c r="H36" s="94"/>
      <c r="I36" s="95"/>
      <c r="J36" s="95"/>
      <c r="K36" s="95"/>
      <c r="L36" s="94"/>
      <c r="M36" s="95"/>
      <c r="N36" s="94"/>
    </row>
    <row r="37" spans="1:14" s="9" customFormat="1" ht="39" customHeight="1" thickBot="1">
      <c r="B37" s="85"/>
      <c r="C37" s="27"/>
      <c r="D37" s="88" t="s">
        <v>129</v>
      </c>
      <c r="E37" s="89" t="s">
        <v>130</v>
      </c>
      <c r="F37" s="89" t="s">
        <v>95</v>
      </c>
      <c r="G37" s="93"/>
      <c r="H37" s="94"/>
      <c r="I37" s="95"/>
      <c r="J37" s="95"/>
      <c r="K37" s="95"/>
      <c r="L37" s="94"/>
      <c r="M37" s="95"/>
      <c r="N37" s="94"/>
    </row>
    <row r="38" spans="1:14" s="9" customFormat="1" ht="39" customHeight="1" thickBot="1">
      <c r="B38" s="85"/>
      <c r="C38" s="27"/>
      <c r="D38" s="88" t="s">
        <v>131</v>
      </c>
      <c r="E38" s="89" t="s">
        <v>132</v>
      </c>
      <c r="F38" s="89" t="s">
        <v>95</v>
      </c>
      <c r="G38" s="93"/>
      <c r="H38" s="94"/>
      <c r="I38" s="95"/>
      <c r="J38" s="95"/>
      <c r="K38" s="95"/>
      <c r="L38" s="94"/>
      <c r="M38" s="95"/>
      <c r="N38" s="94"/>
    </row>
    <row r="39" spans="1:14" s="9" customFormat="1" ht="39" customHeight="1" thickBot="1">
      <c r="B39" s="85"/>
      <c r="C39" s="27"/>
      <c r="D39" s="88" t="s">
        <v>133</v>
      </c>
      <c r="E39" s="89" t="s">
        <v>134</v>
      </c>
      <c r="F39" s="89" t="s">
        <v>95</v>
      </c>
      <c r="G39" s="93"/>
      <c r="H39" s="94"/>
      <c r="I39" s="95"/>
      <c r="J39" s="95"/>
      <c r="K39" s="95"/>
      <c r="L39" s="94"/>
      <c r="M39" s="95"/>
      <c r="N39" s="94"/>
    </row>
    <row r="40" spans="1:14" s="9" customFormat="1" ht="39" customHeight="1" thickBot="1">
      <c r="B40" s="85"/>
      <c r="C40" s="27"/>
      <c r="D40" s="88" t="s">
        <v>135</v>
      </c>
      <c r="E40" s="89" t="s">
        <v>136</v>
      </c>
      <c r="F40" s="89" t="s">
        <v>95</v>
      </c>
      <c r="G40" s="93"/>
      <c r="H40" s="94"/>
      <c r="I40" s="95"/>
      <c r="J40" s="95"/>
      <c r="K40" s="95"/>
      <c r="L40" s="94"/>
      <c r="M40" s="95"/>
      <c r="N40" s="94"/>
    </row>
    <row r="41" spans="1:14" s="9" customFormat="1" ht="39" customHeight="1" thickBot="1">
      <c r="B41" s="85"/>
      <c r="C41" s="27"/>
      <c r="D41" s="88" t="s">
        <v>137</v>
      </c>
      <c r="E41" s="89" t="s">
        <v>138</v>
      </c>
      <c r="F41" s="89" t="s">
        <v>95</v>
      </c>
      <c r="G41" s="93"/>
      <c r="H41" s="94"/>
      <c r="I41" s="95"/>
      <c r="J41" s="95"/>
      <c r="K41" s="95"/>
      <c r="L41" s="94"/>
      <c r="M41" s="95"/>
      <c r="N41" s="94"/>
    </row>
    <row r="42" spans="1:14" s="9" customFormat="1" ht="39" customHeight="1" thickBot="1">
      <c r="B42" s="85"/>
      <c r="C42" s="27"/>
      <c r="D42" s="88" t="s">
        <v>139</v>
      </c>
      <c r="E42" s="89" t="s">
        <v>140</v>
      </c>
      <c r="F42" s="89" t="s">
        <v>95</v>
      </c>
      <c r="G42" s="93"/>
      <c r="H42" s="94"/>
      <c r="I42" s="95"/>
      <c r="J42" s="95"/>
      <c r="K42" s="95"/>
      <c r="L42" s="94"/>
      <c r="M42" s="95"/>
      <c r="N42" s="94"/>
    </row>
    <row r="43" spans="1:14" s="9" customFormat="1" ht="39" customHeight="1" thickBot="1">
      <c r="B43" s="85"/>
      <c r="C43" s="27"/>
      <c r="D43" s="88" t="s">
        <v>141</v>
      </c>
      <c r="E43" s="89" t="s">
        <v>142</v>
      </c>
      <c r="F43" s="89" t="s">
        <v>95</v>
      </c>
      <c r="G43" s="93"/>
      <c r="H43" s="94"/>
      <c r="I43" s="95"/>
      <c r="J43" s="95"/>
      <c r="K43" s="95"/>
      <c r="L43" s="94"/>
      <c r="M43" s="95"/>
      <c r="N43" s="94"/>
    </row>
    <row r="44" spans="1:14" s="9" customFormat="1" ht="39" customHeight="1" thickBot="1">
      <c r="B44" s="85"/>
      <c r="C44" s="27"/>
      <c r="D44" s="88" t="s">
        <v>143</v>
      </c>
      <c r="E44" s="89" t="s">
        <v>144</v>
      </c>
      <c r="F44" s="89" t="s">
        <v>95</v>
      </c>
      <c r="G44" s="93"/>
      <c r="H44" s="94"/>
      <c r="I44" s="95"/>
      <c r="J44" s="95"/>
      <c r="K44" s="95"/>
      <c r="L44" s="94"/>
      <c r="M44" s="95"/>
      <c r="N44" s="94"/>
    </row>
    <row r="45" spans="1:14" s="9" customFormat="1" ht="39" customHeight="1" thickBot="1">
      <c r="B45" s="85"/>
      <c r="C45" s="27"/>
      <c r="D45" s="88" t="s">
        <v>145</v>
      </c>
      <c r="E45" s="89" t="s">
        <v>146</v>
      </c>
      <c r="F45" s="89" t="s">
        <v>95</v>
      </c>
      <c r="G45" s="93"/>
      <c r="H45" s="94"/>
      <c r="I45" s="95"/>
      <c r="J45" s="95"/>
      <c r="K45" s="95"/>
      <c r="L45" s="94"/>
      <c r="M45" s="95"/>
      <c r="N45" s="94"/>
    </row>
    <row r="46" spans="1:14" s="9" customFormat="1" ht="39" customHeight="1" thickBot="1">
      <c r="B46" s="85"/>
      <c r="C46" s="27"/>
      <c r="D46" s="88" t="s">
        <v>147</v>
      </c>
      <c r="E46" s="89" t="s">
        <v>148</v>
      </c>
      <c r="F46" s="89" t="s">
        <v>95</v>
      </c>
      <c r="G46" s="93"/>
      <c r="H46" s="94"/>
      <c r="I46" s="95"/>
      <c r="J46" s="95"/>
      <c r="K46" s="95"/>
      <c r="L46" s="94"/>
      <c r="M46" s="95"/>
      <c r="N46" s="94"/>
    </row>
    <row r="47" spans="1:14" s="9" customFormat="1" ht="39" customHeight="1" thickBot="1">
      <c r="B47" s="85"/>
      <c r="C47" s="91"/>
      <c r="D47" s="88" t="s">
        <v>149</v>
      </c>
      <c r="E47" s="89" t="s">
        <v>150</v>
      </c>
      <c r="F47" s="89" t="s">
        <v>95</v>
      </c>
      <c r="G47" s="93"/>
      <c r="H47" s="94"/>
      <c r="I47" s="95"/>
      <c r="J47" s="95"/>
      <c r="K47" s="95"/>
      <c r="L47" s="94"/>
      <c r="M47" s="95"/>
      <c r="N47" s="94"/>
    </row>
    <row r="48" spans="1:14" ht="14.45" customHeight="1" thickBot="1">
      <c r="A48" s="9"/>
      <c r="B48" s="85"/>
    </row>
    <row r="49" spans="1:2" ht="14.45" customHeight="1" thickBot="1">
      <c r="A49" s="9"/>
      <c r="B49" s="85"/>
    </row>
    <row r="50" spans="1:2" ht="14.45" customHeight="1" thickBot="1">
      <c r="A50" s="9"/>
      <c r="B50" s="85"/>
    </row>
    <row r="51" spans="1:2" ht="14.45" customHeight="1" thickBot="1">
      <c r="A51" s="9"/>
      <c r="B51" s="85"/>
    </row>
    <row r="52" spans="1:2" ht="14.45" customHeight="1" thickBot="1">
      <c r="A52" s="9"/>
      <c r="B52" s="85"/>
    </row>
    <row r="53" spans="1:2" ht="14.45" customHeight="1" thickBot="1">
      <c r="A53" s="9"/>
      <c r="B53" s="85"/>
    </row>
    <row r="54" spans="1:2" ht="14.45" customHeight="1" thickBot="1">
      <c r="A54" s="9"/>
      <c r="B54" s="85"/>
    </row>
    <row r="55" spans="1:2" ht="14.45" customHeight="1" thickBot="1">
      <c r="A55" s="9"/>
      <c r="B55" s="85"/>
    </row>
    <row r="56" spans="1:2" ht="14.45" customHeight="1" thickBot="1">
      <c r="A56" s="9"/>
      <c r="B56" s="85"/>
    </row>
    <row r="57" spans="1:2" ht="14.45" customHeight="1" thickBot="1">
      <c r="A57" s="9"/>
      <c r="B57" s="85"/>
    </row>
    <row r="58" spans="1:2" ht="14.45" customHeight="1" thickBot="1">
      <c r="A58" s="9"/>
      <c r="B58" s="85"/>
    </row>
    <row r="59" spans="1:2" ht="14.45" customHeight="1" thickBot="1">
      <c r="A59" s="9"/>
      <c r="B59" s="85"/>
    </row>
    <row r="60" spans="1:2" ht="14.45" customHeight="1" thickBot="1">
      <c r="A60" s="9"/>
      <c r="B60" s="85"/>
    </row>
    <row r="61" spans="1:2" ht="14.45" customHeight="1" thickBot="1">
      <c r="A61" s="9"/>
      <c r="B61" s="85"/>
    </row>
    <row r="62" spans="1:2" ht="14.45" customHeight="1" thickBot="1">
      <c r="A62" s="9"/>
      <c r="B62" s="85"/>
    </row>
    <row r="63" spans="1:2" ht="14.45" customHeight="1" thickBot="1">
      <c r="A63" s="9"/>
      <c r="B63" s="85"/>
    </row>
    <row r="64" spans="1:2" ht="14.45" customHeight="1" thickBot="1">
      <c r="A64" s="9"/>
      <c r="B64" s="85"/>
    </row>
    <row r="65" spans="1:2" ht="14.45" customHeight="1" thickBot="1">
      <c r="A65" s="9"/>
      <c r="B65" s="85"/>
    </row>
    <row r="66" spans="1:2" ht="14.45" customHeight="1" thickBot="1">
      <c r="A66" s="9"/>
      <c r="B66" s="85"/>
    </row>
    <row r="67" spans="1:2" ht="14.45" customHeight="1" thickBot="1">
      <c r="A67" s="9"/>
      <c r="B67" s="85"/>
    </row>
    <row r="68" spans="1:2" ht="14.45" customHeight="1" thickBot="1">
      <c r="A68" s="9"/>
      <c r="B68" s="85"/>
    </row>
    <row r="69" spans="1:2" ht="14.45" customHeight="1" thickBot="1">
      <c r="A69" s="9"/>
      <c r="B69" s="85"/>
    </row>
    <row r="70" spans="1:2" ht="14.45" customHeight="1" thickBot="1">
      <c r="A70" s="9"/>
      <c r="B70" s="85"/>
    </row>
    <row r="71" spans="1:2" ht="14.45" customHeight="1" thickBot="1">
      <c r="A71" s="9"/>
      <c r="B71" s="85"/>
    </row>
    <row r="72" spans="1:2" ht="14.45" customHeight="1" thickBot="1">
      <c r="A72" s="9"/>
      <c r="B72" s="85"/>
    </row>
    <row r="73" spans="1:2" ht="14.45" customHeight="1" thickBot="1">
      <c r="A73" s="9"/>
      <c r="B73" s="85"/>
    </row>
    <row r="74" spans="1:2" ht="14.45" customHeight="1" thickBot="1">
      <c r="A74" s="9"/>
      <c r="B74" s="85"/>
    </row>
    <row r="75" spans="1:2" ht="14.45" customHeight="1" thickBot="1">
      <c r="A75" s="9"/>
      <c r="B75" s="85"/>
    </row>
    <row r="76" spans="1:2" ht="14.45" customHeight="1" thickBot="1">
      <c r="A76" s="9"/>
      <c r="B76" s="85"/>
    </row>
    <row r="77" spans="1:2" ht="14.45" customHeight="1" thickBot="1">
      <c r="A77" s="9"/>
      <c r="B77" s="85"/>
    </row>
    <row r="78" spans="1:2" ht="14.45" customHeight="1" thickBot="1">
      <c r="A78" s="9"/>
      <c r="B78" s="85"/>
    </row>
    <row r="79" spans="1:2" ht="14.45" customHeight="1" thickBot="1">
      <c r="A79" s="9"/>
      <c r="B79" s="85"/>
    </row>
    <row r="80" spans="1:2" ht="14.45" customHeight="1" thickBot="1">
      <c r="A80" s="9"/>
      <c r="B80" s="85"/>
    </row>
    <row r="81" spans="1:2" ht="14.45" customHeight="1" thickBot="1">
      <c r="A81" s="9"/>
      <c r="B81" s="85"/>
    </row>
    <row r="82" spans="1:2" ht="14.45" customHeight="1" thickBot="1">
      <c r="A82" s="9"/>
      <c r="B82" s="85"/>
    </row>
    <row r="83" spans="1:2" ht="14.45" customHeight="1" thickBot="1">
      <c r="A83" s="9"/>
      <c r="B83" s="85"/>
    </row>
    <row r="84" spans="1:2" ht="14.45" customHeight="1" thickBot="1">
      <c r="A84" s="9"/>
      <c r="B84" s="85"/>
    </row>
    <row r="85" spans="1:2" ht="14.45" customHeight="1" thickBot="1">
      <c r="A85" s="9"/>
      <c r="B85" s="85"/>
    </row>
    <row r="86" spans="1:2" ht="14.45" customHeight="1" thickBot="1">
      <c r="A86" s="9"/>
      <c r="B86" s="85"/>
    </row>
    <row r="87" spans="1:2" ht="14.45" customHeight="1" thickBot="1">
      <c r="A87" s="9"/>
      <c r="B87" s="85"/>
    </row>
    <row r="88" spans="1:2" ht="14.45" customHeight="1" thickBot="1">
      <c r="A88" s="9"/>
      <c r="B88" s="85"/>
    </row>
    <row r="89" spans="1:2" ht="14.45" customHeight="1" thickBot="1">
      <c r="A89" s="9"/>
      <c r="B89" s="85"/>
    </row>
    <row r="90" spans="1:2" ht="14.45" customHeight="1" thickBot="1">
      <c r="A90" s="9"/>
      <c r="B90" s="85"/>
    </row>
    <row r="91" spans="1:2" ht="14.45" customHeight="1" thickBot="1">
      <c r="A91" s="9"/>
      <c r="B91" s="85"/>
    </row>
    <row r="92" spans="1:2" ht="14.45" customHeight="1" thickBot="1">
      <c r="A92" s="9"/>
      <c r="B92" s="85"/>
    </row>
    <row r="93" spans="1:2" ht="14.45" customHeight="1" thickBot="1">
      <c r="A93" s="9"/>
      <c r="B93" s="85"/>
    </row>
    <row r="94" spans="1:2" ht="14.45" customHeight="1" thickBot="1">
      <c r="A94" s="9"/>
      <c r="B94" s="85"/>
    </row>
    <row r="95" spans="1:2" ht="14.45" customHeight="1" thickBot="1">
      <c r="A95" s="9"/>
      <c r="B95" s="85"/>
    </row>
    <row r="96" spans="1:2" ht="14.45" customHeight="1" thickBot="1">
      <c r="A96" s="9"/>
      <c r="B96" s="85"/>
    </row>
    <row r="97" spans="1:2" ht="14.45" customHeight="1" thickBot="1">
      <c r="A97" s="9"/>
      <c r="B97" s="85"/>
    </row>
    <row r="98" spans="1:2" ht="14.45" customHeight="1" thickBot="1">
      <c r="A98" s="9"/>
      <c r="B98" s="85"/>
    </row>
    <row r="99" spans="1:2" ht="14.45" customHeight="1" thickBot="1">
      <c r="A99" s="9"/>
      <c r="B99" s="85"/>
    </row>
    <row r="100" spans="1:2" ht="14.45" customHeight="1" thickBot="1">
      <c r="A100" s="9"/>
      <c r="B100" s="85"/>
    </row>
    <row r="101" spans="1:2" ht="14.45" customHeight="1" thickBot="1">
      <c r="A101" s="9"/>
      <c r="B101" s="85"/>
    </row>
    <row r="102" spans="1:2" ht="14.45" customHeight="1" thickBot="1">
      <c r="A102" s="9"/>
      <c r="B102" s="85"/>
    </row>
    <row r="103" spans="1:2" ht="14.45" customHeight="1" thickBot="1">
      <c r="A103" s="9"/>
      <c r="B103" s="85"/>
    </row>
    <row r="104" spans="1:2" ht="14.45" customHeight="1" thickBot="1">
      <c r="A104" s="9"/>
      <c r="B104" s="85"/>
    </row>
    <row r="105" spans="1:2" ht="14.45" customHeight="1" thickBot="1">
      <c r="A105" s="9"/>
      <c r="B105" s="85"/>
    </row>
    <row r="106" spans="1:2" ht="14.45" customHeight="1" thickBot="1">
      <c r="A106" s="9"/>
      <c r="B106" s="85"/>
    </row>
    <row r="107" spans="1:2" ht="14.45" customHeight="1" thickBot="1">
      <c r="A107" s="9"/>
      <c r="B107" s="85"/>
    </row>
    <row r="108" spans="1:2" ht="14.45" customHeight="1" thickBot="1">
      <c r="A108" s="9"/>
      <c r="B108" s="85"/>
    </row>
    <row r="109" spans="1:2" ht="14.45" customHeight="1" thickBot="1">
      <c r="A109" s="9"/>
      <c r="B109" s="85"/>
    </row>
    <row r="110" spans="1:2" ht="14.45" customHeight="1" thickBot="1">
      <c r="A110" s="9"/>
      <c r="B110" s="85"/>
    </row>
    <row r="111" spans="1:2" ht="14.45" customHeight="1"/>
    <row r="112" spans="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sheetData>
  <sheetProtection algorithmName="SHA-512" hashValue="xdqCJ6xON7horJYCmN7J2zuiR+yX7ZEvQ3mukL8b4gkfWdXDdkzlB0KTxnC5G6Ncw82sYcXKTMnFO36/IpNgtw==" saltValue="RDgkrN3PSzWqOZhlKkNTfg==" spinCount="100000" sheet="1" objects="1" scenarios="1"/>
  <mergeCells count="4">
    <mergeCell ref="B3:L3"/>
    <mergeCell ref="B5:D5"/>
    <mergeCell ref="B6:D6"/>
    <mergeCell ref="B1:N1"/>
  </mergeCells>
  <conditionalFormatting sqref="E5">
    <cfRule type="cellIs" dxfId="23" priority="9" operator="equal">
      <formula>1</formula>
    </cfRule>
  </conditionalFormatting>
  <conditionalFormatting sqref="E6">
    <cfRule type="cellIs" dxfId="22" priority="5" operator="greaterThanOrEqual">
      <formula>0.25</formula>
    </cfRule>
  </conditionalFormatting>
  <conditionalFormatting sqref="G11:G47">
    <cfRule type="containsText" dxfId="21" priority="1" operator="containsText" text="N/A">
      <formula>NOT(ISERROR(SEARCH("N/A",G11)))</formula>
    </cfRule>
    <cfRule type="containsText" dxfId="20" priority="2" operator="containsText" text="NO">
      <formula>NOT(ISERROR(SEARCH("NO",G11)))</formula>
    </cfRule>
    <cfRule type="containsText" dxfId="19" priority="3" operator="containsText" text="PARTIAL">
      <formula>NOT(ISERROR(SEARCH("PARTIAL",G11)))</formula>
    </cfRule>
    <cfRule type="containsText" dxfId="18" priority="4" operator="containsText" text="YES">
      <formula>NOT(ISERROR(SEARCH("YES",G11)))</formula>
    </cfRule>
  </conditionalFormatting>
  <conditionalFormatting sqref="H11:K47">
    <cfRule type="expression" dxfId="17" priority="8">
      <formula>$G11="YES"</formula>
    </cfRule>
  </conditionalFormatting>
  <conditionalFormatting sqref="H11:M47">
    <cfRule type="expression" dxfId="16" priority="7">
      <formula>$G11="N/A"</formula>
    </cfRule>
  </conditionalFormatting>
  <pageMargins left="0.7" right="0.7" top="0.75" bottom="0.75" header="0.3" footer="0.3"/>
  <pageSetup paperSize="8" scale="5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E433C05-BEC8-4F5D-84BB-C9026EF6B18A}">
          <x14:formula1>
            <xm:f>SheetData!$A$21:$A$24</xm:f>
          </x14:formula1>
          <xm:sqref>G11:G47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5AB8-5B87-48E6-889D-E8D92787509E}">
  <sheetPr>
    <tabColor theme="9"/>
    <pageSetUpPr fitToPage="1"/>
  </sheetPr>
  <dimension ref="A1:N110"/>
  <sheetViews>
    <sheetView showGridLines="0" showRuler="0" showWhiteSpace="0" zoomScaleNormal="100" zoomScalePageLayoutView="80" workbookViewId="0"/>
  </sheetViews>
  <sheetFormatPr defaultRowHeight="14.45"/>
  <cols>
    <col min="1" max="1" width="4.109375" customWidth="1"/>
    <col min="2" max="2" width="15.5546875" style="10" customWidth="1"/>
    <col min="3" max="3" width="8.21875" style="10" customWidth="1"/>
    <col min="4" max="4" width="12.33203125" customWidth="1"/>
    <col min="5" max="5" width="63.21875" customWidth="1"/>
    <col min="6" max="6" width="14.109375" style="1" customWidth="1"/>
    <col min="7" max="7" width="12" style="1" customWidth="1"/>
    <col min="8" max="8" width="38.77734375" style="12" customWidth="1"/>
    <col min="9" max="9" width="14.33203125" style="1" customWidth="1"/>
    <col min="10" max="11" width="15.5546875" style="1" customWidth="1"/>
    <col min="12" max="12" width="32.5546875" style="1" customWidth="1"/>
    <col min="13" max="13" width="15.109375" style="1" customWidth="1"/>
    <col min="14" max="14" width="34" style="1" customWidth="1"/>
  </cols>
  <sheetData>
    <row r="1" spans="2:14" s="18" customFormat="1" ht="42.6" customHeight="1" thickBot="1">
      <c r="B1" s="145" t="s">
        <v>154</v>
      </c>
      <c r="C1" s="145"/>
      <c r="D1" s="145"/>
      <c r="E1" s="145"/>
      <c r="F1" s="145"/>
      <c r="G1" s="145"/>
      <c r="H1" s="145"/>
      <c r="I1" s="145"/>
      <c r="J1" s="145"/>
      <c r="K1" s="145"/>
      <c r="L1" s="145"/>
      <c r="M1" s="145"/>
      <c r="N1" s="145"/>
    </row>
    <row r="2" spans="2:14" s="3" customFormat="1" ht="8.25" customHeight="1" thickTop="1">
      <c r="B2" s="66"/>
      <c r="C2" s="66"/>
      <c r="D2" s="66"/>
      <c r="E2" s="66"/>
      <c r="F2" s="67"/>
      <c r="G2" s="67"/>
      <c r="H2" s="68"/>
      <c r="I2" s="67"/>
      <c r="J2" s="69"/>
      <c r="K2" s="67"/>
      <c r="L2" s="69"/>
      <c r="M2" s="69"/>
      <c r="N2" s="69"/>
    </row>
    <row r="3" spans="2:14" s="3" customFormat="1" ht="121.5" customHeight="1">
      <c r="B3" s="131" t="s">
        <v>155</v>
      </c>
      <c r="C3" s="131"/>
      <c r="D3" s="131"/>
      <c r="E3" s="131"/>
      <c r="F3" s="131"/>
      <c r="G3" s="131"/>
      <c r="H3" s="131"/>
      <c r="I3" s="131"/>
      <c r="J3" s="131"/>
      <c r="K3" s="131"/>
      <c r="L3" s="131"/>
      <c r="M3" s="70"/>
      <c r="N3" s="69"/>
    </row>
    <row r="4" spans="2:14" s="3" customFormat="1" ht="13.15" customHeight="1">
      <c r="B4" s="34"/>
      <c r="C4" s="34"/>
      <c r="D4" s="34"/>
      <c r="E4" s="34"/>
      <c r="F4" s="34"/>
      <c r="G4" s="34"/>
      <c r="H4" s="34"/>
      <c r="I4" s="34"/>
      <c r="J4" s="70"/>
      <c r="K4" s="34"/>
      <c r="L4" s="70"/>
      <c r="M4" s="70"/>
      <c r="N4" s="69"/>
    </row>
    <row r="5" spans="2:14" s="3" customFormat="1" ht="37.15" customHeight="1">
      <c r="B5" s="144" t="s">
        <v>63</v>
      </c>
      <c r="C5" s="144"/>
      <c r="D5" s="144"/>
      <c r="E5" s="71">
        <f>COUNTIFS($F$11:$F$46,"Minimum",$G$11:$G$46,"Yes")/COUNTIFS($F$11:$F$46,"Minimum",$G$11:$G$46, "&lt;&gt;N/A")</f>
        <v>0</v>
      </c>
      <c r="F5" s="72"/>
      <c r="G5" s="73"/>
      <c r="H5" s="73"/>
      <c r="I5" s="73"/>
      <c r="J5" s="74"/>
      <c r="K5" s="73"/>
      <c r="L5" s="74"/>
      <c r="M5" s="74"/>
      <c r="N5" s="75"/>
    </row>
    <row r="6" spans="2:14" s="3" customFormat="1" ht="37.15" customHeight="1">
      <c r="B6" s="144" t="s">
        <v>64</v>
      </c>
      <c r="C6" s="144"/>
      <c r="D6" s="144"/>
      <c r="E6" s="71">
        <f>COUNTIFS($F$11:$F$46,"Additional",$G$11:$G$46,"Yes")/COUNTIFS($F$11:$F$46,"Additional",$G$11:$G$46, "&lt;&gt;N/A")</f>
        <v>0</v>
      </c>
      <c r="F6" s="72"/>
      <c r="G6" s="73"/>
      <c r="H6" s="73"/>
      <c r="I6" s="73"/>
      <c r="J6" s="74"/>
      <c r="K6" s="73"/>
      <c r="L6" s="74"/>
      <c r="M6" s="74"/>
      <c r="N6" s="75"/>
    </row>
    <row r="7" spans="2:14">
      <c r="B7" s="33"/>
      <c r="C7" s="33"/>
      <c r="D7" s="30"/>
      <c r="E7" s="30"/>
      <c r="F7" s="76"/>
      <c r="G7" s="76"/>
      <c r="H7" s="77"/>
      <c r="I7" s="76"/>
      <c r="J7" s="76"/>
      <c r="K7" s="76"/>
      <c r="L7" s="76"/>
      <c r="M7" s="76"/>
      <c r="N7" s="76"/>
    </row>
    <row r="8" spans="2:14" ht="18">
      <c r="B8" s="78" t="s">
        <v>65</v>
      </c>
      <c r="C8" s="79"/>
      <c r="D8" s="79" t="s">
        <v>66</v>
      </c>
      <c r="E8" s="79"/>
      <c r="F8" s="79"/>
      <c r="G8" s="99"/>
      <c r="H8" s="98"/>
      <c r="I8" s="98"/>
      <c r="J8" s="98"/>
      <c r="K8" s="98"/>
      <c r="L8" s="98"/>
      <c r="M8" s="98"/>
      <c r="N8" s="98"/>
    </row>
    <row r="9" spans="2:14" ht="15" thickBot="1">
      <c r="B9" s="96"/>
      <c r="C9" s="97"/>
      <c r="D9" s="97"/>
      <c r="E9" s="98"/>
      <c r="F9" s="98"/>
      <c r="G9" s="99"/>
      <c r="H9" s="98"/>
      <c r="I9" s="98"/>
      <c r="J9" s="98"/>
      <c r="K9" s="98"/>
      <c r="L9" s="98"/>
      <c r="M9" s="98"/>
      <c r="N9" s="98"/>
    </row>
    <row r="10" spans="2:14" s="11" customFormat="1" ht="39" customHeight="1" thickBot="1">
      <c r="B10" s="81" t="s">
        <v>156</v>
      </c>
      <c r="C10" s="100"/>
      <c r="D10" s="83" t="s">
        <v>68</v>
      </c>
      <c r="E10" s="83" t="s">
        <v>69</v>
      </c>
      <c r="F10" s="84" t="s">
        <v>70</v>
      </c>
      <c r="G10" s="39" t="s">
        <v>71</v>
      </c>
      <c r="H10" s="39" t="s">
        <v>72</v>
      </c>
      <c r="I10" s="39" t="s">
        <v>29</v>
      </c>
      <c r="J10" s="39" t="s">
        <v>73</v>
      </c>
      <c r="K10" s="39" t="s">
        <v>74</v>
      </c>
      <c r="L10" s="39" t="s">
        <v>75</v>
      </c>
      <c r="M10" s="39" t="s">
        <v>76</v>
      </c>
      <c r="N10" s="39" t="s">
        <v>77</v>
      </c>
    </row>
    <row r="11" spans="2:14" s="9" customFormat="1" ht="39" customHeight="1" thickBot="1">
      <c r="B11" s="85" t="str" cm="1">
        <f t="array" ref="B11">_xlfn._xlws.FILTER('3 Risk assessments'!$C$7:$C$106,'3 Risk assessments'!$H$7:$H$106=3,"")</f>
        <v/>
      </c>
      <c r="C11" s="27"/>
      <c r="D11" s="101">
        <v>1.5</v>
      </c>
      <c r="E11" s="102" t="s">
        <v>78</v>
      </c>
      <c r="F11" s="102" t="s">
        <v>79</v>
      </c>
      <c r="G11" s="93"/>
      <c r="H11" s="94"/>
      <c r="I11" s="95"/>
      <c r="J11" s="95"/>
      <c r="K11" s="95"/>
      <c r="L11" s="94"/>
      <c r="M11" s="95"/>
      <c r="N11" s="94"/>
    </row>
    <row r="12" spans="2:14" s="9" customFormat="1" ht="39" customHeight="1" thickBot="1">
      <c r="B12" s="85" t="str" cm="1">
        <f t="array" ref="B12">_xlfn._xlws.FILTER('3 Risk assessments'!$C$7:$C$106,'3 Risk assessments'!$H$7:$H$106=3,"")</f>
        <v/>
      </c>
      <c r="C12" s="27"/>
      <c r="D12" s="101">
        <v>1.5</v>
      </c>
      <c r="E12" s="102" t="s">
        <v>80</v>
      </c>
      <c r="F12" s="102" t="s">
        <v>79</v>
      </c>
      <c r="G12" s="93"/>
      <c r="H12" s="94"/>
      <c r="I12" s="95"/>
      <c r="J12" s="95"/>
      <c r="K12" s="95"/>
      <c r="L12" s="94"/>
      <c r="M12" s="95"/>
      <c r="N12" s="94"/>
    </row>
    <row r="13" spans="2:14" s="9" customFormat="1" ht="39" customHeight="1" thickBot="1">
      <c r="B13" s="85" t="str" cm="1">
        <f t="array" ref="B13">_xlfn._xlws.FILTER('3 Risk assessments'!$C$7:$C$106,'3 Risk assessments'!$H$7:$H$106=3,"")</f>
        <v/>
      </c>
      <c r="C13" s="27"/>
      <c r="D13" s="101" t="s">
        <v>81</v>
      </c>
      <c r="E13" s="102" t="s">
        <v>82</v>
      </c>
      <c r="F13" s="102" t="s">
        <v>79</v>
      </c>
      <c r="G13" s="93"/>
      <c r="H13" s="94"/>
      <c r="I13" s="95"/>
      <c r="J13" s="95"/>
      <c r="K13" s="95"/>
      <c r="L13" s="94"/>
      <c r="M13" s="95"/>
      <c r="N13" s="94"/>
    </row>
    <row r="14" spans="2:14" s="9" customFormat="1" ht="39" customHeight="1" thickBot="1">
      <c r="B14" s="85" t="str" cm="1">
        <f t="array" ref="B14">_xlfn._xlws.FILTER('3 Risk assessments'!$C$7:$C$106,'3 Risk assessments'!$H$7:$H$106=3,"")</f>
        <v/>
      </c>
      <c r="C14" s="27"/>
      <c r="D14" s="101" t="s">
        <v>83</v>
      </c>
      <c r="E14" s="102" t="s">
        <v>84</v>
      </c>
      <c r="F14" s="102" t="s">
        <v>79</v>
      </c>
      <c r="G14" s="93"/>
      <c r="H14" s="94"/>
      <c r="I14" s="95"/>
      <c r="J14" s="95"/>
      <c r="K14" s="95"/>
      <c r="L14" s="94"/>
      <c r="M14" s="95"/>
      <c r="N14" s="94"/>
    </row>
    <row r="15" spans="2:14" s="9" customFormat="1" ht="39" customHeight="1" thickBot="1">
      <c r="B15" s="85" t="str" cm="1">
        <f t="array" ref="B15">_xlfn._xlws.FILTER('3 Risk assessments'!$C$7:$C$106,'3 Risk assessments'!$H$7:$H$106=3,"")</f>
        <v/>
      </c>
      <c r="C15" s="27"/>
      <c r="D15" s="101" t="s">
        <v>85</v>
      </c>
      <c r="E15" s="102" t="s">
        <v>86</v>
      </c>
      <c r="F15" s="102" t="s">
        <v>79</v>
      </c>
      <c r="G15" s="93"/>
      <c r="H15" s="94"/>
      <c r="I15" s="95"/>
      <c r="J15" s="95"/>
      <c r="K15" s="95"/>
      <c r="L15" s="94"/>
      <c r="M15" s="95"/>
      <c r="N15" s="94"/>
    </row>
    <row r="16" spans="2:14" s="9" customFormat="1" ht="39" customHeight="1" thickBot="1">
      <c r="B16" s="85" t="str" cm="1">
        <f t="array" ref="B16">_xlfn._xlws.FILTER('3 Risk assessments'!$C$7:$C$106,'3 Risk assessments'!$H$7:$H$106=3,"")</f>
        <v/>
      </c>
      <c r="C16" s="27"/>
      <c r="D16" s="101" t="s">
        <v>87</v>
      </c>
      <c r="E16" s="102" t="s">
        <v>88</v>
      </c>
      <c r="F16" s="102" t="s">
        <v>79</v>
      </c>
      <c r="G16" s="93"/>
      <c r="H16" s="94"/>
      <c r="I16" s="95"/>
      <c r="J16" s="95"/>
      <c r="K16" s="95"/>
      <c r="L16" s="94"/>
      <c r="M16" s="95"/>
      <c r="N16" s="94"/>
    </row>
    <row r="17" spans="2:14" s="9" customFormat="1" ht="39" customHeight="1" thickBot="1">
      <c r="B17" s="85" t="str" cm="1">
        <f t="array" ref="B17">_xlfn._xlws.FILTER('3 Risk assessments'!$C$7:$C$106,'3 Risk assessments'!$H$7:$H$106=3,"")</f>
        <v/>
      </c>
      <c r="C17" s="27"/>
      <c r="D17" s="101" t="s">
        <v>89</v>
      </c>
      <c r="E17" s="102" t="s">
        <v>90</v>
      </c>
      <c r="F17" s="102" t="s">
        <v>79</v>
      </c>
      <c r="G17" s="93"/>
      <c r="H17" s="94"/>
      <c r="I17" s="95"/>
      <c r="J17" s="95"/>
      <c r="K17" s="95"/>
      <c r="L17" s="94"/>
      <c r="M17" s="95"/>
      <c r="N17" s="94"/>
    </row>
    <row r="18" spans="2:14" s="9" customFormat="1" ht="39" customHeight="1" thickBot="1">
      <c r="B18" s="85" t="str" cm="1">
        <f t="array" ref="B18">_xlfn._xlws.FILTER('3 Risk assessments'!$C$7:$C$106,'3 Risk assessments'!$H$7:$H$106=3,"")</f>
        <v/>
      </c>
      <c r="C18" s="27"/>
      <c r="D18" s="101" t="s">
        <v>91</v>
      </c>
      <c r="E18" s="102" t="s">
        <v>92</v>
      </c>
      <c r="F18" s="102" t="s">
        <v>79</v>
      </c>
      <c r="G18" s="93"/>
      <c r="H18" s="94"/>
      <c r="I18" s="95"/>
      <c r="J18" s="95"/>
      <c r="K18" s="95"/>
      <c r="L18" s="94"/>
      <c r="M18" s="95"/>
      <c r="N18" s="94"/>
    </row>
    <row r="19" spans="2:14" s="9" customFormat="1" ht="39" customHeight="1" thickBot="1">
      <c r="B19" s="85" t="str" cm="1">
        <f t="array" ref="B19">_xlfn._xlws.FILTER('3 Risk assessments'!$C$7:$C$106,'3 Risk assessments'!$H$7:$H$106=3,"")</f>
        <v/>
      </c>
      <c r="C19" s="27"/>
      <c r="D19" s="101" t="s">
        <v>93</v>
      </c>
      <c r="E19" s="102" t="s">
        <v>94</v>
      </c>
      <c r="F19" s="102" t="s">
        <v>79</v>
      </c>
      <c r="G19" s="93"/>
      <c r="H19" s="94"/>
      <c r="I19" s="95"/>
      <c r="J19" s="95"/>
      <c r="K19" s="95"/>
      <c r="L19" s="94"/>
      <c r="M19" s="95"/>
      <c r="N19" s="94"/>
    </row>
    <row r="20" spans="2:14" s="9" customFormat="1" ht="39" customHeight="1" thickBot="1">
      <c r="B20" s="85" t="str" cm="1">
        <f t="array" ref="B20">_xlfn._xlws.FILTER('3 Risk assessments'!$C$7:$C$106,'3 Risk assessments'!$H$7:$H$106=3,"")</f>
        <v/>
      </c>
      <c r="C20" s="27"/>
      <c r="D20" s="103" t="s">
        <v>96</v>
      </c>
      <c r="E20" s="102" t="s">
        <v>97</v>
      </c>
      <c r="F20" s="102" t="s">
        <v>79</v>
      </c>
      <c r="G20" s="93"/>
      <c r="H20" s="94"/>
      <c r="I20" s="95"/>
      <c r="J20" s="95"/>
      <c r="K20" s="95"/>
      <c r="L20" s="94"/>
      <c r="M20" s="95"/>
      <c r="N20" s="94"/>
    </row>
    <row r="21" spans="2:14" s="9" customFormat="1" ht="39" customHeight="1" thickBot="1">
      <c r="B21" s="85" t="str" cm="1">
        <f t="array" ref="B21">_xlfn._xlws.FILTER('3 Risk assessments'!$C$7:$C$106,'3 Risk assessments'!$H$7:$H$106=3,"")</f>
        <v/>
      </c>
      <c r="C21" s="27"/>
      <c r="D21" s="101" t="s">
        <v>98</v>
      </c>
      <c r="E21" s="102" t="s">
        <v>99</v>
      </c>
      <c r="F21" s="102" t="s">
        <v>79</v>
      </c>
      <c r="G21" s="93"/>
      <c r="H21" s="94"/>
      <c r="I21" s="95"/>
      <c r="J21" s="95"/>
      <c r="K21" s="95"/>
      <c r="L21" s="94"/>
      <c r="M21" s="95"/>
      <c r="N21" s="94"/>
    </row>
    <row r="22" spans="2:14" s="9" customFormat="1" ht="39" customHeight="1" thickBot="1">
      <c r="B22" s="85" t="str" cm="1">
        <f t="array" ref="B22">_xlfn._xlws.FILTER('3 Risk assessments'!$C$7:$C$106,'3 Risk assessments'!$H$7:$H$106=3,"")</f>
        <v/>
      </c>
      <c r="C22" s="27"/>
      <c r="D22" s="101" t="s">
        <v>100</v>
      </c>
      <c r="E22" s="102" t="s">
        <v>101</v>
      </c>
      <c r="F22" s="102" t="s">
        <v>79</v>
      </c>
      <c r="G22" s="93"/>
      <c r="H22" s="94"/>
      <c r="I22" s="95"/>
      <c r="J22" s="95"/>
      <c r="K22" s="95"/>
      <c r="L22" s="94"/>
      <c r="M22" s="95"/>
      <c r="N22" s="94"/>
    </row>
    <row r="23" spans="2:14" s="9" customFormat="1" ht="39" customHeight="1" thickBot="1">
      <c r="B23" s="85" t="str" cm="1">
        <f t="array" ref="B23">_xlfn._xlws.FILTER('3 Risk assessments'!$C$7:$C$106,'3 Risk assessments'!$H$7:$H$106=3,"")</f>
        <v/>
      </c>
      <c r="C23" s="27"/>
      <c r="D23" s="101" t="s">
        <v>102</v>
      </c>
      <c r="E23" s="102" t="s">
        <v>103</v>
      </c>
      <c r="F23" s="102" t="s">
        <v>79</v>
      </c>
      <c r="G23" s="93"/>
      <c r="H23" s="94"/>
      <c r="I23" s="95"/>
      <c r="J23" s="95"/>
      <c r="K23" s="95"/>
      <c r="L23" s="94"/>
      <c r="M23" s="95"/>
      <c r="N23" s="94"/>
    </row>
    <row r="24" spans="2:14" s="9" customFormat="1" ht="39" customHeight="1" thickBot="1">
      <c r="B24" s="85" t="str" cm="1">
        <f t="array" ref="B24">_xlfn._xlws.FILTER('3 Risk assessments'!$C$7:$C$106,'3 Risk assessments'!$H$7:$H$106=3,"")</f>
        <v/>
      </c>
      <c r="C24" s="27"/>
      <c r="D24" s="101" t="s">
        <v>104</v>
      </c>
      <c r="E24" s="102" t="s">
        <v>105</v>
      </c>
      <c r="F24" s="102" t="s">
        <v>79</v>
      </c>
      <c r="G24" s="93"/>
      <c r="H24" s="94"/>
      <c r="I24" s="95"/>
      <c r="J24" s="95"/>
      <c r="K24" s="95"/>
      <c r="L24" s="94"/>
      <c r="M24" s="95"/>
      <c r="N24" s="94"/>
    </row>
    <row r="25" spans="2:14" s="9" customFormat="1" ht="39" customHeight="1" thickBot="1">
      <c r="B25" s="85" t="str" cm="1">
        <f t="array" ref="B25">_xlfn._xlws.FILTER('3 Risk assessments'!$C$7:$C$106,'3 Risk assessments'!$H$7:$H$106=3,"")</f>
        <v/>
      </c>
      <c r="C25" s="27"/>
      <c r="D25" s="101" t="s">
        <v>106</v>
      </c>
      <c r="E25" s="102" t="s">
        <v>107</v>
      </c>
      <c r="F25" s="102" t="s">
        <v>79</v>
      </c>
      <c r="G25" s="93"/>
      <c r="H25" s="94"/>
      <c r="I25" s="95"/>
      <c r="J25" s="95"/>
      <c r="K25" s="95"/>
      <c r="L25" s="94"/>
      <c r="M25" s="95"/>
      <c r="N25" s="94"/>
    </row>
    <row r="26" spans="2:14" s="9" customFormat="1" ht="39" customHeight="1" thickBot="1">
      <c r="B26" s="85" t="str" cm="1">
        <f t="array" ref="B26">_xlfn._xlws.FILTER('3 Risk assessments'!$C$7:$C$106,'3 Risk assessments'!$H$7:$H$106=3,"")</f>
        <v/>
      </c>
      <c r="C26" s="27"/>
      <c r="D26" s="101" t="s">
        <v>108</v>
      </c>
      <c r="E26" s="102" t="s">
        <v>109</v>
      </c>
      <c r="F26" s="102" t="s">
        <v>79</v>
      </c>
      <c r="G26" s="93"/>
      <c r="H26" s="94"/>
      <c r="I26" s="95"/>
      <c r="J26" s="95"/>
      <c r="K26" s="95"/>
      <c r="L26" s="94"/>
      <c r="M26" s="95"/>
      <c r="N26" s="94"/>
    </row>
    <row r="27" spans="2:14" s="9" customFormat="1" ht="39" customHeight="1" thickBot="1">
      <c r="B27" s="85" t="str" cm="1">
        <f t="array" ref="B27">_xlfn._xlws.FILTER('3 Risk assessments'!$C$7:$C$106,'3 Risk assessments'!$H$7:$H$106=3,"")</f>
        <v/>
      </c>
      <c r="C27" s="27"/>
      <c r="D27" s="101" t="s">
        <v>110</v>
      </c>
      <c r="E27" s="102" t="s">
        <v>111</v>
      </c>
      <c r="F27" s="102" t="s">
        <v>79</v>
      </c>
      <c r="G27" s="93"/>
      <c r="H27" s="94"/>
      <c r="I27" s="95"/>
      <c r="J27" s="95"/>
      <c r="K27" s="95"/>
      <c r="L27" s="94"/>
      <c r="M27" s="95"/>
      <c r="N27" s="94"/>
    </row>
    <row r="28" spans="2:14" s="9" customFormat="1" ht="39" customHeight="1" thickBot="1">
      <c r="B28" s="85" t="str" cm="1">
        <f t="array" ref="B28">_xlfn._xlws.FILTER('3 Risk assessments'!$C$7:$C$106,'3 Risk assessments'!$H$7:$H$106=3,"")</f>
        <v/>
      </c>
      <c r="C28" s="27"/>
      <c r="D28" s="101" t="s">
        <v>112</v>
      </c>
      <c r="E28" s="102" t="s">
        <v>113</v>
      </c>
      <c r="F28" s="102" t="s">
        <v>79</v>
      </c>
      <c r="G28" s="93"/>
      <c r="H28" s="94"/>
      <c r="I28" s="95"/>
      <c r="J28" s="95"/>
      <c r="K28" s="95"/>
      <c r="L28" s="94"/>
      <c r="M28" s="95"/>
      <c r="N28" s="94"/>
    </row>
    <row r="29" spans="2:14" s="9" customFormat="1" ht="39" customHeight="1" thickBot="1">
      <c r="B29" s="85" t="str" cm="1">
        <f t="array" ref="B29">_xlfn._xlws.FILTER('3 Risk assessments'!$C$7:$C$106,'3 Risk assessments'!$H$7:$H$106=3,"")</f>
        <v/>
      </c>
      <c r="C29" s="27"/>
      <c r="D29" s="101" t="s">
        <v>114</v>
      </c>
      <c r="E29" s="102" t="s">
        <v>115</v>
      </c>
      <c r="F29" s="102" t="s">
        <v>79</v>
      </c>
      <c r="G29" s="93"/>
      <c r="H29" s="94"/>
      <c r="I29" s="95"/>
      <c r="J29" s="95"/>
      <c r="K29" s="95"/>
      <c r="L29" s="94"/>
      <c r="M29" s="95"/>
      <c r="N29" s="94"/>
    </row>
    <row r="30" spans="2:14" s="9" customFormat="1" ht="39" customHeight="1" thickBot="1">
      <c r="B30" s="85" t="str" cm="1">
        <f t="array" ref="B30">_xlfn._xlws.FILTER('3 Risk assessments'!$C$7:$C$106,'3 Risk assessments'!$H$7:$H$106=3,"")</f>
        <v/>
      </c>
      <c r="C30" s="27"/>
      <c r="D30" s="101" t="s">
        <v>114</v>
      </c>
      <c r="E30" s="102" t="s">
        <v>116</v>
      </c>
      <c r="F30" s="102" t="s">
        <v>79</v>
      </c>
      <c r="G30" s="93"/>
      <c r="H30" s="94"/>
      <c r="I30" s="95"/>
      <c r="J30" s="95"/>
      <c r="K30" s="95"/>
      <c r="L30" s="94"/>
      <c r="M30" s="95"/>
      <c r="N30" s="94"/>
    </row>
    <row r="31" spans="2:14" s="9" customFormat="1" ht="39" customHeight="1" thickBot="1">
      <c r="B31" s="85" t="str" cm="1">
        <f t="array" ref="B31">_xlfn._xlws.FILTER('3 Risk assessments'!$C$7:$C$106,'3 Risk assessments'!$H$7:$H$106=3,"")</f>
        <v/>
      </c>
      <c r="C31" s="27"/>
      <c r="D31" s="101" t="s">
        <v>117</v>
      </c>
      <c r="E31" s="102" t="s">
        <v>118</v>
      </c>
      <c r="F31" s="102" t="s">
        <v>79</v>
      </c>
      <c r="G31" s="93"/>
      <c r="H31" s="94"/>
      <c r="I31" s="95"/>
      <c r="J31" s="95"/>
      <c r="K31" s="95"/>
      <c r="L31" s="94"/>
      <c r="M31" s="95"/>
      <c r="N31" s="94"/>
    </row>
    <row r="32" spans="2:14" s="9" customFormat="1" ht="39" customHeight="1" thickBot="1">
      <c r="B32" s="85" t="str" cm="1">
        <f t="array" ref="B32">_xlfn._xlws.FILTER('3 Risk assessments'!$C$7:$C$106,'3 Risk assessments'!$H$7:$H$106=3,"")</f>
        <v/>
      </c>
      <c r="C32" s="27"/>
      <c r="D32" s="101" t="s">
        <v>119</v>
      </c>
      <c r="E32" s="102" t="s">
        <v>120</v>
      </c>
      <c r="F32" s="102" t="s">
        <v>79</v>
      </c>
      <c r="G32" s="93"/>
      <c r="H32" s="94"/>
      <c r="I32" s="95"/>
      <c r="J32" s="95"/>
      <c r="K32" s="95"/>
      <c r="L32" s="94"/>
      <c r="M32" s="95"/>
      <c r="N32" s="94"/>
    </row>
    <row r="33" spans="1:14" s="9" customFormat="1" ht="39" customHeight="1" thickBot="1">
      <c r="B33" s="85" t="str" cm="1">
        <f t="array" ref="B33">_xlfn._xlws.FILTER('3 Risk assessments'!$C$7:$C$106,'3 Risk assessments'!$H$7:$H$106=3,"")</f>
        <v/>
      </c>
      <c r="C33" s="27"/>
      <c r="D33" s="88" t="s">
        <v>121</v>
      </c>
      <c r="E33" s="89" t="s">
        <v>122</v>
      </c>
      <c r="F33" s="89" t="s">
        <v>95</v>
      </c>
      <c r="G33" s="93"/>
      <c r="H33" s="94"/>
      <c r="I33" s="95"/>
      <c r="J33" s="95"/>
      <c r="K33" s="95"/>
      <c r="L33" s="94"/>
      <c r="M33" s="95"/>
      <c r="N33" s="94"/>
    </row>
    <row r="34" spans="1:14" s="9" customFormat="1" ht="39" customHeight="1" thickBot="1">
      <c r="B34" s="85" t="str" cm="1">
        <f t="array" ref="B34">_xlfn._xlws.FILTER('3 Risk assessments'!$C$7:$C$106,'3 Risk assessments'!$H$7:$H$106=3,"")</f>
        <v/>
      </c>
      <c r="C34" s="27"/>
      <c r="D34" s="88" t="s">
        <v>123</v>
      </c>
      <c r="E34" s="89" t="s">
        <v>124</v>
      </c>
      <c r="F34" s="89" t="s">
        <v>95</v>
      </c>
      <c r="G34" s="93"/>
      <c r="H34" s="94"/>
      <c r="I34" s="95"/>
      <c r="J34" s="95"/>
      <c r="K34" s="95"/>
      <c r="L34" s="94"/>
      <c r="M34" s="95"/>
      <c r="N34" s="94"/>
    </row>
    <row r="35" spans="1:14" s="9" customFormat="1" ht="39" customHeight="1" thickBot="1">
      <c r="B35" s="85" t="str" cm="1">
        <f t="array" ref="B35">_xlfn._xlws.FILTER('3 Risk assessments'!$C$7:$C$106,'3 Risk assessments'!$H$7:$H$106=3,"")</f>
        <v/>
      </c>
      <c r="C35" s="27"/>
      <c r="D35" s="88" t="s">
        <v>125</v>
      </c>
      <c r="E35" s="89" t="s">
        <v>126</v>
      </c>
      <c r="F35" s="89" t="s">
        <v>95</v>
      </c>
      <c r="G35" s="93"/>
      <c r="H35" s="94"/>
      <c r="I35" s="95"/>
      <c r="J35" s="95"/>
      <c r="K35" s="95"/>
      <c r="L35" s="94"/>
      <c r="M35" s="95"/>
      <c r="N35" s="94"/>
    </row>
    <row r="36" spans="1:14" s="9" customFormat="1" ht="39" customHeight="1" thickBot="1">
      <c r="B36" s="85" t="str" cm="1">
        <f t="array" ref="B36">_xlfn._xlws.FILTER('3 Risk assessments'!$C$7:$C$106,'3 Risk assessments'!$H$7:$H$106=3,"")</f>
        <v/>
      </c>
      <c r="C36" s="27"/>
      <c r="D36" s="88" t="s">
        <v>127</v>
      </c>
      <c r="E36" s="89" t="s">
        <v>128</v>
      </c>
      <c r="F36" s="89" t="s">
        <v>95</v>
      </c>
      <c r="G36" s="93"/>
      <c r="H36" s="94"/>
      <c r="I36" s="95"/>
      <c r="J36" s="95"/>
      <c r="K36" s="95"/>
      <c r="L36" s="94"/>
      <c r="M36" s="95"/>
      <c r="N36" s="94"/>
    </row>
    <row r="37" spans="1:14" s="9" customFormat="1" ht="39" customHeight="1" thickBot="1">
      <c r="B37" s="85" t="str" cm="1">
        <f t="array" ref="B37">_xlfn._xlws.FILTER('3 Risk assessments'!$C$7:$C$106,'3 Risk assessments'!$H$7:$H$106=3,"")</f>
        <v/>
      </c>
      <c r="C37" s="27"/>
      <c r="D37" s="88" t="s">
        <v>129</v>
      </c>
      <c r="E37" s="89" t="s">
        <v>130</v>
      </c>
      <c r="F37" s="89" t="s">
        <v>95</v>
      </c>
      <c r="G37" s="93"/>
      <c r="H37" s="94"/>
      <c r="I37" s="95"/>
      <c r="J37" s="95"/>
      <c r="K37" s="95"/>
      <c r="L37" s="94"/>
      <c r="M37" s="95"/>
      <c r="N37" s="94"/>
    </row>
    <row r="38" spans="1:14" s="9" customFormat="1" ht="39" customHeight="1" thickBot="1">
      <c r="B38" s="85" t="str" cm="1">
        <f t="array" ref="B38">_xlfn._xlws.FILTER('3 Risk assessments'!$C$7:$C$106,'3 Risk assessments'!$H$7:$H$106=3,"")</f>
        <v/>
      </c>
      <c r="C38" s="27"/>
      <c r="D38" s="88" t="s">
        <v>131</v>
      </c>
      <c r="E38" s="89" t="s">
        <v>132</v>
      </c>
      <c r="F38" s="89" t="s">
        <v>95</v>
      </c>
      <c r="G38" s="93"/>
      <c r="H38" s="94"/>
      <c r="I38" s="95"/>
      <c r="J38" s="95"/>
      <c r="K38" s="95"/>
      <c r="L38" s="94"/>
      <c r="M38" s="95"/>
      <c r="N38" s="94"/>
    </row>
    <row r="39" spans="1:14" s="9" customFormat="1" ht="39" customHeight="1" thickBot="1">
      <c r="B39" s="85" t="str" cm="1">
        <f t="array" ref="B39">_xlfn._xlws.FILTER('3 Risk assessments'!$C$7:$C$106,'3 Risk assessments'!$H$7:$H$106=3,"")</f>
        <v/>
      </c>
      <c r="C39" s="27"/>
      <c r="D39" s="88" t="s">
        <v>133</v>
      </c>
      <c r="E39" s="89" t="s">
        <v>134</v>
      </c>
      <c r="F39" s="89" t="s">
        <v>95</v>
      </c>
      <c r="G39" s="93"/>
      <c r="H39" s="94"/>
      <c r="I39" s="95"/>
      <c r="J39" s="95"/>
      <c r="K39" s="95"/>
      <c r="L39" s="94"/>
      <c r="M39" s="95"/>
      <c r="N39" s="94"/>
    </row>
    <row r="40" spans="1:14" s="9" customFormat="1" ht="39" customHeight="1" thickBot="1">
      <c r="B40" s="85" t="str" cm="1">
        <f t="array" ref="B40">_xlfn._xlws.FILTER('3 Risk assessments'!$C$7:$C$106,'3 Risk assessments'!$H$7:$H$106=3,"")</f>
        <v/>
      </c>
      <c r="C40" s="27"/>
      <c r="D40" s="88" t="s">
        <v>135</v>
      </c>
      <c r="E40" s="89" t="s">
        <v>136</v>
      </c>
      <c r="F40" s="89" t="s">
        <v>95</v>
      </c>
      <c r="G40" s="93"/>
      <c r="H40" s="94"/>
      <c r="I40" s="95"/>
      <c r="J40" s="95"/>
      <c r="K40" s="95"/>
      <c r="L40" s="94"/>
      <c r="M40" s="95"/>
      <c r="N40" s="94"/>
    </row>
    <row r="41" spans="1:14" s="9" customFormat="1" ht="39" customHeight="1" thickBot="1">
      <c r="B41" s="85" t="str" cm="1">
        <f t="array" ref="B41">_xlfn._xlws.FILTER('3 Risk assessments'!$C$7:$C$106,'3 Risk assessments'!$H$7:$H$106=3,"")</f>
        <v/>
      </c>
      <c r="C41" s="27"/>
      <c r="D41" s="88" t="s">
        <v>137</v>
      </c>
      <c r="E41" s="89" t="s">
        <v>138</v>
      </c>
      <c r="F41" s="89" t="s">
        <v>95</v>
      </c>
      <c r="G41" s="93"/>
      <c r="H41" s="94"/>
      <c r="I41" s="95"/>
      <c r="J41" s="95"/>
      <c r="K41" s="95"/>
      <c r="L41" s="94"/>
      <c r="M41" s="95"/>
      <c r="N41" s="94"/>
    </row>
    <row r="42" spans="1:14" s="9" customFormat="1" ht="39" customHeight="1" thickBot="1">
      <c r="B42" s="85" t="str" cm="1">
        <f t="array" ref="B42">_xlfn._xlws.FILTER('3 Risk assessments'!$C$7:$C$106,'3 Risk assessments'!$H$7:$H$106=3,"")</f>
        <v/>
      </c>
      <c r="C42" s="27"/>
      <c r="D42" s="88" t="s">
        <v>139</v>
      </c>
      <c r="E42" s="89" t="s">
        <v>140</v>
      </c>
      <c r="F42" s="89" t="s">
        <v>95</v>
      </c>
      <c r="G42" s="93"/>
      <c r="H42" s="94"/>
      <c r="I42" s="95"/>
      <c r="J42" s="95"/>
      <c r="K42" s="95"/>
      <c r="L42" s="94"/>
      <c r="M42" s="95"/>
      <c r="N42" s="94"/>
    </row>
    <row r="43" spans="1:14" s="9" customFormat="1" ht="39" customHeight="1" thickBot="1">
      <c r="B43" s="85" t="str" cm="1">
        <f t="array" ref="B43">_xlfn._xlws.FILTER('3 Risk assessments'!$C$7:$C$106,'3 Risk assessments'!$H$7:$H$106=3,"")</f>
        <v/>
      </c>
      <c r="C43" s="27"/>
      <c r="D43" s="88" t="s">
        <v>141</v>
      </c>
      <c r="E43" s="89" t="s">
        <v>142</v>
      </c>
      <c r="F43" s="89" t="s">
        <v>95</v>
      </c>
      <c r="G43" s="93"/>
      <c r="H43" s="94"/>
      <c r="I43" s="95"/>
      <c r="J43" s="95"/>
      <c r="K43" s="95"/>
      <c r="L43" s="94"/>
      <c r="M43" s="95"/>
      <c r="N43" s="94"/>
    </row>
    <row r="44" spans="1:14" s="9" customFormat="1" ht="39" customHeight="1" thickBot="1">
      <c r="B44" s="85" t="str" cm="1">
        <f t="array" ref="B44">_xlfn._xlws.FILTER('3 Risk assessments'!$C$7:$C$106,'3 Risk assessments'!$H$7:$H$106=3,"")</f>
        <v/>
      </c>
      <c r="C44" s="27"/>
      <c r="D44" s="88" t="s">
        <v>143</v>
      </c>
      <c r="E44" s="89" t="s">
        <v>144</v>
      </c>
      <c r="F44" s="89" t="s">
        <v>95</v>
      </c>
      <c r="G44" s="93"/>
      <c r="H44" s="94"/>
      <c r="I44" s="95"/>
      <c r="J44" s="95"/>
      <c r="K44" s="95"/>
      <c r="L44" s="94"/>
      <c r="M44" s="95"/>
      <c r="N44" s="94"/>
    </row>
    <row r="45" spans="1:14" s="9" customFormat="1" ht="39" customHeight="1" thickBot="1">
      <c r="B45" s="85" t="str" cm="1">
        <f t="array" ref="B45">_xlfn._xlws.FILTER('3 Risk assessments'!$C$7:$C$106,'3 Risk assessments'!$H$7:$H$106=3,"")</f>
        <v/>
      </c>
      <c r="C45" s="27"/>
      <c r="D45" s="88" t="s">
        <v>145</v>
      </c>
      <c r="E45" s="89" t="s">
        <v>146</v>
      </c>
      <c r="F45" s="89" t="s">
        <v>95</v>
      </c>
      <c r="G45" s="93"/>
      <c r="H45" s="94"/>
      <c r="I45" s="95"/>
      <c r="J45" s="95"/>
      <c r="K45" s="95"/>
      <c r="L45" s="94"/>
      <c r="M45" s="95"/>
      <c r="N45" s="94"/>
    </row>
    <row r="46" spans="1:14" s="9" customFormat="1" ht="39" customHeight="1" thickBot="1">
      <c r="B46" s="85" t="str" cm="1">
        <f t="array" ref="B46">_xlfn._xlws.FILTER('3 Risk assessments'!$C$7:$C$106,'3 Risk assessments'!$H$7:$H$106=3,"")</f>
        <v/>
      </c>
      <c r="C46" s="27"/>
      <c r="D46" s="88" t="s">
        <v>147</v>
      </c>
      <c r="E46" s="89" t="s">
        <v>148</v>
      </c>
      <c r="F46" s="89" t="s">
        <v>95</v>
      </c>
      <c r="G46" s="93"/>
      <c r="H46" s="94"/>
      <c r="I46" s="95"/>
      <c r="J46" s="95"/>
      <c r="K46" s="95"/>
      <c r="L46" s="94"/>
      <c r="M46" s="95"/>
      <c r="N46" s="94"/>
    </row>
    <row r="47" spans="1:14" s="9" customFormat="1" ht="39" customHeight="1" thickBot="1">
      <c r="B47" s="85" t="str" cm="1">
        <f t="array" ref="B47">_xlfn._xlws.FILTER('3 Risk assessments'!$C$7:$C$106,'3 Risk assessments'!$H$7:$H$106=3,"")</f>
        <v/>
      </c>
      <c r="C47" s="91"/>
      <c r="D47" s="88" t="s">
        <v>149</v>
      </c>
      <c r="E47" s="89" t="s">
        <v>150</v>
      </c>
      <c r="F47" s="89" t="s">
        <v>95</v>
      </c>
      <c r="G47" s="93"/>
      <c r="H47" s="94"/>
      <c r="I47" s="95"/>
      <c r="J47" s="95"/>
      <c r="K47" s="95"/>
      <c r="L47" s="94"/>
      <c r="M47" s="95"/>
      <c r="N47" s="94"/>
    </row>
    <row r="48" spans="1:14" ht="15" thickBot="1">
      <c r="A48" s="9"/>
      <c r="B48" s="85" t="str" cm="1">
        <f t="array" ref="B48">_xlfn._xlws.FILTER('3 Risk assessments'!$C$7:$C$106,'3 Risk assessments'!$H$7:$H$106=3,"")</f>
        <v/>
      </c>
    </row>
    <row r="49" spans="1:2" ht="15" thickBot="1">
      <c r="A49" s="9"/>
      <c r="B49" s="85" t="str" cm="1">
        <f t="array" ref="B49">_xlfn._xlws.FILTER('3 Risk assessments'!$C$7:$C$106,'3 Risk assessments'!$H$7:$H$106=3,"")</f>
        <v/>
      </c>
    </row>
    <row r="50" spans="1:2" ht="15" thickBot="1">
      <c r="A50" s="9"/>
      <c r="B50" s="85" t="str" cm="1">
        <f t="array" ref="B50">_xlfn._xlws.FILTER('3 Risk assessments'!$C$7:$C$106,'3 Risk assessments'!$H$7:$H$106=3,"")</f>
        <v/>
      </c>
    </row>
    <row r="51" spans="1:2" ht="15" thickBot="1">
      <c r="A51" s="9"/>
      <c r="B51" s="85" t="str" cm="1">
        <f t="array" ref="B51">_xlfn._xlws.FILTER('3 Risk assessments'!$C$7:$C$106,'3 Risk assessments'!$H$7:$H$106=3,"")</f>
        <v/>
      </c>
    </row>
    <row r="52" spans="1:2" ht="15" thickBot="1">
      <c r="A52" s="9"/>
      <c r="B52" s="85" t="str" cm="1">
        <f t="array" ref="B52">_xlfn._xlws.FILTER('3 Risk assessments'!$C$7:$C$106,'3 Risk assessments'!$H$7:$H$106=3,"")</f>
        <v/>
      </c>
    </row>
    <row r="53" spans="1:2" ht="15" thickBot="1">
      <c r="A53" s="9"/>
      <c r="B53" s="85" t="str" cm="1">
        <f t="array" ref="B53">_xlfn._xlws.FILTER('3 Risk assessments'!$C$7:$C$106,'3 Risk assessments'!$H$7:$H$106=3,"")</f>
        <v/>
      </c>
    </row>
    <row r="54" spans="1:2" ht="15" thickBot="1">
      <c r="A54" s="9"/>
      <c r="B54" s="85" t="str" cm="1">
        <f t="array" ref="B54">_xlfn._xlws.FILTER('3 Risk assessments'!$C$7:$C$106,'3 Risk assessments'!$H$7:$H$106=3,"")</f>
        <v/>
      </c>
    </row>
    <row r="55" spans="1:2" ht="15" thickBot="1">
      <c r="A55" s="9"/>
      <c r="B55" s="85" t="str" cm="1">
        <f t="array" ref="B55">_xlfn._xlws.FILTER('3 Risk assessments'!$C$7:$C$106,'3 Risk assessments'!$H$7:$H$106=3,"")</f>
        <v/>
      </c>
    </row>
    <row r="56" spans="1:2" ht="15" thickBot="1">
      <c r="A56" s="9"/>
      <c r="B56" s="85" t="str" cm="1">
        <f t="array" ref="B56">_xlfn._xlws.FILTER('3 Risk assessments'!$C$7:$C$106,'3 Risk assessments'!$H$7:$H$106=3,"")</f>
        <v/>
      </c>
    </row>
    <row r="57" spans="1:2" ht="15" thickBot="1">
      <c r="A57" s="9"/>
      <c r="B57" s="85" t="str" cm="1">
        <f t="array" ref="B57">_xlfn._xlws.FILTER('3 Risk assessments'!$C$7:$C$106,'3 Risk assessments'!$H$7:$H$106=3,"")</f>
        <v/>
      </c>
    </row>
    <row r="58" spans="1:2" ht="15" thickBot="1">
      <c r="A58" s="9"/>
      <c r="B58" s="85" t="str" cm="1">
        <f t="array" ref="B58">_xlfn._xlws.FILTER('3 Risk assessments'!$C$7:$C$106,'3 Risk assessments'!$H$7:$H$106=3,"")</f>
        <v/>
      </c>
    </row>
    <row r="59" spans="1:2" ht="15" thickBot="1">
      <c r="A59" s="9"/>
      <c r="B59" s="85" t="str" cm="1">
        <f t="array" ref="B59">_xlfn._xlws.FILTER('3 Risk assessments'!$C$7:$C$106,'3 Risk assessments'!$H$7:$H$106=3,"")</f>
        <v/>
      </c>
    </row>
    <row r="60" spans="1:2" ht="15" thickBot="1">
      <c r="A60" s="9"/>
      <c r="B60" s="85" t="str" cm="1">
        <f t="array" ref="B60">_xlfn._xlws.FILTER('3 Risk assessments'!$C$7:$C$106,'3 Risk assessments'!$H$7:$H$106=3,"")</f>
        <v/>
      </c>
    </row>
    <row r="61" spans="1:2" ht="15" thickBot="1">
      <c r="A61" s="9"/>
      <c r="B61" s="85" t="str" cm="1">
        <f t="array" ref="B61">_xlfn._xlws.FILTER('3 Risk assessments'!$C$7:$C$106,'3 Risk assessments'!$H$7:$H$106=3,"")</f>
        <v/>
      </c>
    </row>
    <row r="62" spans="1:2" ht="15" thickBot="1">
      <c r="A62" s="9"/>
      <c r="B62" s="85" t="str" cm="1">
        <f t="array" ref="B62">_xlfn._xlws.FILTER('3 Risk assessments'!$C$7:$C$106,'3 Risk assessments'!$H$7:$H$106=3,"")</f>
        <v/>
      </c>
    </row>
    <row r="63" spans="1:2" ht="15" thickBot="1">
      <c r="A63" s="9"/>
      <c r="B63" s="85" t="str" cm="1">
        <f t="array" ref="B63">_xlfn._xlws.FILTER('3 Risk assessments'!$C$7:$C$106,'3 Risk assessments'!$H$7:$H$106=3,"")</f>
        <v/>
      </c>
    </row>
    <row r="64" spans="1:2" ht="15" thickBot="1">
      <c r="A64" s="9"/>
      <c r="B64" s="85" t="str" cm="1">
        <f t="array" ref="B64">_xlfn._xlws.FILTER('3 Risk assessments'!$C$7:$C$106,'3 Risk assessments'!$H$7:$H$106=3,"")</f>
        <v/>
      </c>
    </row>
    <row r="65" spans="1:2" ht="15" thickBot="1">
      <c r="A65" s="9"/>
      <c r="B65" s="85" t="str" cm="1">
        <f t="array" ref="B65">_xlfn._xlws.FILTER('3 Risk assessments'!$C$7:$C$106,'3 Risk assessments'!$H$7:$H$106=3,"")</f>
        <v/>
      </c>
    </row>
    <row r="66" spans="1:2" ht="15" thickBot="1">
      <c r="A66" s="9"/>
      <c r="B66" s="85" t="str" cm="1">
        <f t="array" ref="B66">_xlfn._xlws.FILTER('3 Risk assessments'!$C$7:$C$106,'3 Risk assessments'!$H$7:$H$106=3,"")</f>
        <v/>
      </c>
    </row>
    <row r="67" spans="1:2" ht="15" thickBot="1">
      <c r="A67" s="9"/>
      <c r="B67" s="85" t="str" cm="1">
        <f t="array" ref="B67">_xlfn._xlws.FILTER('3 Risk assessments'!$C$7:$C$106,'3 Risk assessments'!$H$7:$H$106=3,"")</f>
        <v/>
      </c>
    </row>
    <row r="68" spans="1:2" ht="15" thickBot="1">
      <c r="A68" s="9"/>
      <c r="B68" s="85" t="str" cm="1">
        <f t="array" ref="B68">_xlfn._xlws.FILTER('3 Risk assessments'!$C$7:$C$106,'3 Risk assessments'!$H$7:$H$106=3,"")</f>
        <v/>
      </c>
    </row>
    <row r="69" spans="1:2" ht="15" thickBot="1">
      <c r="A69" s="9"/>
      <c r="B69" s="85" t="str" cm="1">
        <f t="array" ref="B69">_xlfn._xlws.FILTER('3 Risk assessments'!$C$7:$C$106,'3 Risk assessments'!$H$7:$H$106=3,"")</f>
        <v/>
      </c>
    </row>
    <row r="70" spans="1:2" ht="15" thickBot="1">
      <c r="A70" s="9"/>
      <c r="B70" s="85" t="str" cm="1">
        <f t="array" ref="B70">_xlfn._xlws.FILTER('3 Risk assessments'!$C$7:$C$106,'3 Risk assessments'!$H$7:$H$106=3,"")</f>
        <v/>
      </c>
    </row>
    <row r="71" spans="1:2" ht="15" thickBot="1">
      <c r="A71" s="9"/>
      <c r="B71" s="85" t="str" cm="1">
        <f t="array" ref="B71">_xlfn._xlws.FILTER('3 Risk assessments'!$C$7:$C$106,'3 Risk assessments'!$H$7:$H$106=3,"")</f>
        <v/>
      </c>
    </row>
    <row r="72" spans="1:2" ht="15" thickBot="1">
      <c r="A72" s="9"/>
      <c r="B72" s="85" t="str" cm="1">
        <f t="array" ref="B72">_xlfn._xlws.FILTER('3 Risk assessments'!$C$7:$C$106,'3 Risk assessments'!$H$7:$H$106=3,"")</f>
        <v/>
      </c>
    </row>
    <row r="73" spans="1:2" ht="15" thickBot="1">
      <c r="A73" s="9"/>
      <c r="B73" s="85" t="str" cm="1">
        <f t="array" ref="B73">_xlfn._xlws.FILTER('3 Risk assessments'!$C$7:$C$106,'3 Risk assessments'!$H$7:$H$106=3,"")</f>
        <v/>
      </c>
    </row>
    <row r="74" spans="1:2" ht="15" thickBot="1">
      <c r="A74" s="9"/>
      <c r="B74" s="85" t="str" cm="1">
        <f t="array" ref="B74">_xlfn._xlws.FILTER('3 Risk assessments'!$C$7:$C$106,'3 Risk assessments'!$H$7:$H$106=3,"")</f>
        <v/>
      </c>
    </row>
    <row r="75" spans="1:2" ht="15" thickBot="1">
      <c r="A75" s="9"/>
      <c r="B75" s="85" t="str" cm="1">
        <f t="array" ref="B75">_xlfn._xlws.FILTER('3 Risk assessments'!$C$7:$C$106,'3 Risk assessments'!$H$7:$H$106=3,"")</f>
        <v/>
      </c>
    </row>
    <row r="76" spans="1:2" ht="15" thickBot="1">
      <c r="A76" s="9"/>
      <c r="B76" s="85" t="str" cm="1">
        <f t="array" ref="B76">_xlfn._xlws.FILTER('3 Risk assessments'!$C$7:$C$106,'3 Risk assessments'!$H$7:$H$106=3,"")</f>
        <v/>
      </c>
    </row>
    <row r="77" spans="1:2" ht="15" thickBot="1">
      <c r="A77" s="9"/>
      <c r="B77" s="85" t="str" cm="1">
        <f t="array" ref="B77">_xlfn._xlws.FILTER('3 Risk assessments'!$C$7:$C$106,'3 Risk assessments'!$H$7:$H$106=3,"")</f>
        <v/>
      </c>
    </row>
    <row r="78" spans="1:2" ht="15" thickBot="1">
      <c r="A78" s="9"/>
      <c r="B78" s="85" t="str" cm="1">
        <f t="array" ref="B78">_xlfn._xlws.FILTER('3 Risk assessments'!$C$7:$C$106,'3 Risk assessments'!$H$7:$H$106=3,"")</f>
        <v/>
      </c>
    </row>
    <row r="79" spans="1:2" ht="15" thickBot="1">
      <c r="A79" s="9"/>
      <c r="B79" s="85" t="str" cm="1">
        <f t="array" ref="B79">_xlfn._xlws.FILTER('3 Risk assessments'!$C$7:$C$106,'3 Risk assessments'!$H$7:$H$106=3,"")</f>
        <v/>
      </c>
    </row>
    <row r="80" spans="1:2" ht="15" thickBot="1">
      <c r="A80" s="9"/>
      <c r="B80" s="85" t="str" cm="1">
        <f t="array" ref="B80">_xlfn._xlws.FILTER('3 Risk assessments'!$C$7:$C$106,'3 Risk assessments'!$H$7:$H$106=3,"")</f>
        <v/>
      </c>
    </row>
    <row r="81" spans="1:2" ht="15" thickBot="1">
      <c r="A81" s="9"/>
      <c r="B81" s="85" t="str" cm="1">
        <f t="array" ref="B81">_xlfn._xlws.FILTER('3 Risk assessments'!$C$7:$C$106,'3 Risk assessments'!$H$7:$H$106=3,"")</f>
        <v/>
      </c>
    </row>
    <row r="82" spans="1:2" ht="15" thickBot="1">
      <c r="A82" s="9"/>
      <c r="B82" s="85" t="str" cm="1">
        <f t="array" ref="B82">_xlfn._xlws.FILTER('3 Risk assessments'!$C$7:$C$106,'3 Risk assessments'!$H$7:$H$106=3,"")</f>
        <v/>
      </c>
    </row>
    <row r="83" spans="1:2" ht="15" thickBot="1">
      <c r="A83" s="9"/>
      <c r="B83" s="85" t="str" cm="1">
        <f t="array" ref="B83">_xlfn._xlws.FILTER('3 Risk assessments'!$C$7:$C$106,'3 Risk assessments'!$H$7:$H$106=3,"")</f>
        <v/>
      </c>
    </row>
    <row r="84" spans="1:2" ht="15" thickBot="1">
      <c r="A84" s="9"/>
      <c r="B84" s="85" t="str" cm="1">
        <f t="array" ref="B84">_xlfn._xlws.FILTER('3 Risk assessments'!$C$7:$C$106,'3 Risk assessments'!$H$7:$H$106=3,"")</f>
        <v/>
      </c>
    </row>
    <row r="85" spans="1:2" ht="15" thickBot="1">
      <c r="A85" s="9"/>
      <c r="B85" s="85" t="str" cm="1">
        <f t="array" ref="B85">_xlfn._xlws.FILTER('3 Risk assessments'!$C$7:$C$106,'3 Risk assessments'!$H$7:$H$106=3,"")</f>
        <v/>
      </c>
    </row>
    <row r="86" spans="1:2" ht="15" thickBot="1">
      <c r="A86" s="9"/>
      <c r="B86" s="85" t="str" cm="1">
        <f t="array" ref="B86">_xlfn._xlws.FILTER('3 Risk assessments'!$C$7:$C$106,'3 Risk assessments'!$H$7:$H$106=3,"")</f>
        <v/>
      </c>
    </row>
    <row r="87" spans="1:2" ht="15" thickBot="1">
      <c r="A87" s="9"/>
      <c r="B87" s="85" t="str" cm="1">
        <f t="array" ref="B87">_xlfn._xlws.FILTER('3 Risk assessments'!$C$7:$C$106,'3 Risk assessments'!$H$7:$H$106=3,"")</f>
        <v/>
      </c>
    </row>
    <row r="88" spans="1:2" ht="15" thickBot="1">
      <c r="A88" s="9"/>
      <c r="B88" s="85" t="str" cm="1">
        <f t="array" ref="B88">_xlfn._xlws.FILTER('3 Risk assessments'!$C$7:$C$106,'3 Risk assessments'!$H$7:$H$106=3,"")</f>
        <v/>
      </c>
    </row>
    <row r="89" spans="1:2" ht="15" thickBot="1">
      <c r="A89" s="9"/>
      <c r="B89" s="85" t="str" cm="1">
        <f t="array" ref="B89">_xlfn._xlws.FILTER('3 Risk assessments'!$C$7:$C$106,'3 Risk assessments'!$H$7:$H$106=3,"")</f>
        <v/>
      </c>
    </row>
    <row r="90" spans="1:2" ht="15" thickBot="1">
      <c r="A90" s="9"/>
      <c r="B90" s="85" t="str" cm="1">
        <f t="array" ref="B90">_xlfn._xlws.FILTER('3 Risk assessments'!$C$7:$C$106,'3 Risk assessments'!$H$7:$H$106=3,"")</f>
        <v/>
      </c>
    </row>
    <row r="91" spans="1:2" ht="15" thickBot="1">
      <c r="A91" s="9"/>
      <c r="B91" s="85" t="str" cm="1">
        <f t="array" ref="B91">_xlfn._xlws.FILTER('3 Risk assessments'!$C$7:$C$106,'3 Risk assessments'!$H$7:$H$106=3,"")</f>
        <v/>
      </c>
    </row>
    <row r="92" spans="1:2" ht="15" thickBot="1">
      <c r="A92" s="9"/>
      <c r="B92" s="85" t="str" cm="1">
        <f t="array" ref="B92">_xlfn._xlws.FILTER('3 Risk assessments'!$C$7:$C$106,'3 Risk assessments'!$H$7:$H$106=3,"")</f>
        <v/>
      </c>
    </row>
    <row r="93" spans="1:2" ht="15" thickBot="1">
      <c r="A93" s="9"/>
      <c r="B93" s="85" t="str" cm="1">
        <f t="array" ref="B93">_xlfn._xlws.FILTER('3 Risk assessments'!$C$7:$C$106,'3 Risk assessments'!$H$7:$H$106=3,"")</f>
        <v/>
      </c>
    </row>
    <row r="94" spans="1:2" ht="15" thickBot="1">
      <c r="A94" s="9"/>
      <c r="B94" s="85" t="str" cm="1">
        <f t="array" ref="B94">_xlfn._xlws.FILTER('3 Risk assessments'!$C$7:$C$106,'3 Risk assessments'!$H$7:$H$106=3,"")</f>
        <v/>
      </c>
    </row>
    <row r="95" spans="1:2" ht="15" thickBot="1">
      <c r="A95" s="9"/>
      <c r="B95" s="85" t="str" cm="1">
        <f t="array" ref="B95">_xlfn._xlws.FILTER('3 Risk assessments'!$C$7:$C$106,'3 Risk assessments'!$H$7:$H$106=3,"")</f>
        <v/>
      </c>
    </row>
    <row r="96" spans="1:2" ht="15" thickBot="1">
      <c r="A96" s="9"/>
      <c r="B96" s="85" t="str" cm="1">
        <f t="array" ref="B96">_xlfn._xlws.FILTER('3 Risk assessments'!$C$7:$C$106,'3 Risk assessments'!$H$7:$H$106=3,"")</f>
        <v/>
      </c>
    </row>
    <row r="97" spans="1:2" ht="15" thickBot="1">
      <c r="A97" s="9"/>
      <c r="B97" s="85" t="str" cm="1">
        <f t="array" ref="B97">_xlfn._xlws.FILTER('3 Risk assessments'!$C$7:$C$106,'3 Risk assessments'!$H$7:$H$106=3,"")</f>
        <v/>
      </c>
    </row>
    <row r="98" spans="1:2" ht="15" thickBot="1">
      <c r="A98" s="9"/>
      <c r="B98" s="85" t="str" cm="1">
        <f t="array" ref="B98">_xlfn._xlws.FILTER('3 Risk assessments'!$C$7:$C$106,'3 Risk assessments'!$H$7:$H$106=3,"")</f>
        <v/>
      </c>
    </row>
    <row r="99" spans="1:2" ht="15" thickBot="1">
      <c r="A99" s="9"/>
      <c r="B99" s="85" t="str" cm="1">
        <f t="array" ref="B99">_xlfn._xlws.FILTER('3 Risk assessments'!$C$7:$C$106,'3 Risk assessments'!$H$7:$H$106=3,"")</f>
        <v/>
      </c>
    </row>
    <row r="100" spans="1:2" ht="15" thickBot="1">
      <c r="A100" s="9"/>
      <c r="B100" s="85" t="str" cm="1">
        <f t="array" ref="B100">_xlfn._xlws.FILTER('3 Risk assessments'!$C$7:$C$106,'3 Risk assessments'!$H$7:$H$106=3,"")</f>
        <v/>
      </c>
    </row>
    <row r="101" spans="1:2" ht="15" thickBot="1">
      <c r="A101" s="9"/>
      <c r="B101" s="85" t="str" cm="1">
        <f t="array" ref="B101">_xlfn._xlws.FILTER('3 Risk assessments'!$C$7:$C$106,'3 Risk assessments'!$H$7:$H$106=3,"")</f>
        <v/>
      </c>
    </row>
    <row r="102" spans="1:2" ht="15" thickBot="1">
      <c r="A102" s="9"/>
      <c r="B102" s="85" t="str" cm="1">
        <f t="array" ref="B102">_xlfn._xlws.FILTER('3 Risk assessments'!$C$7:$C$106,'3 Risk assessments'!$H$7:$H$106=3,"")</f>
        <v/>
      </c>
    </row>
    <row r="103" spans="1:2" ht="15" thickBot="1">
      <c r="A103" s="9"/>
      <c r="B103" s="85" t="str" cm="1">
        <f t="array" ref="B103">_xlfn._xlws.FILTER('3 Risk assessments'!$C$7:$C$106,'3 Risk assessments'!$H$7:$H$106=3,"")</f>
        <v/>
      </c>
    </row>
    <row r="104" spans="1:2" ht="15" thickBot="1">
      <c r="A104" s="9"/>
      <c r="B104" s="85" t="str" cm="1">
        <f t="array" ref="B104">_xlfn._xlws.FILTER('3 Risk assessments'!$C$7:$C$106,'3 Risk assessments'!$H$7:$H$106=3,"")</f>
        <v/>
      </c>
    </row>
    <row r="105" spans="1:2" ht="15" thickBot="1">
      <c r="A105" s="9"/>
      <c r="B105" s="85" t="str" cm="1">
        <f t="array" ref="B105">_xlfn._xlws.FILTER('3 Risk assessments'!$C$7:$C$106,'3 Risk assessments'!$H$7:$H$106=3,"")</f>
        <v/>
      </c>
    </row>
    <row r="106" spans="1:2" ht="15" thickBot="1">
      <c r="A106" s="9"/>
      <c r="B106" s="85" t="str" cm="1">
        <f t="array" ref="B106">_xlfn._xlws.FILTER('3 Risk assessments'!$C$7:$C$106,'3 Risk assessments'!$H$7:$H$106=3,"")</f>
        <v/>
      </c>
    </row>
    <row r="107" spans="1:2" ht="15" thickBot="1">
      <c r="A107" s="9"/>
      <c r="B107" s="85" t="str" cm="1">
        <f t="array" ref="B107">_xlfn._xlws.FILTER('3 Risk assessments'!$C$7:$C$106,'3 Risk assessments'!$H$7:$H$106=3,"")</f>
        <v/>
      </c>
    </row>
    <row r="108" spans="1:2" ht="15" thickBot="1">
      <c r="A108" s="9"/>
      <c r="B108" s="85" t="str" cm="1">
        <f t="array" ref="B108">_xlfn._xlws.FILTER('3 Risk assessments'!$C$7:$C$106,'3 Risk assessments'!$H$7:$H$106=3,"")</f>
        <v/>
      </c>
    </row>
    <row r="109" spans="1:2" ht="15" thickBot="1">
      <c r="A109" s="9"/>
      <c r="B109" s="85" t="str" cm="1">
        <f t="array" ref="B109">_xlfn._xlws.FILTER('3 Risk assessments'!$C$7:$C$106,'3 Risk assessments'!$H$7:$H$106=3,"")</f>
        <v/>
      </c>
    </row>
    <row r="110" spans="1:2" ht="15" thickBot="1">
      <c r="A110" s="9"/>
      <c r="B110" s="85" t="str" cm="1">
        <f t="array" ref="B110">_xlfn._xlws.FILTER('3 Risk assessments'!$C$7:$C$106,'3 Risk assessments'!$H$7:$H$106=3,"")</f>
        <v/>
      </c>
    </row>
  </sheetData>
  <sheetProtection algorithmName="SHA-512" hashValue="6QtoDIXoLPBQCJ+j+nsf21ivFq5Zk/WHmMGH/pWKRiFphuvFzA9fyhs48sgRoTVj7bNVlxDcuTtzqhCDIMqpJg==" saltValue="XuXKc12Sn/BofVKzZbaiRQ==" spinCount="100000" sheet="1" objects="1" scenarios="1"/>
  <mergeCells count="4">
    <mergeCell ref="B3:L3"/>
    <mergeCell ref="B5:D5"/>
    <mergeCell ref="B6:D6"/>
    <mergeCell ref="B1:N1"/>
  </mergeCells>
  <conditionalFormatting sqref="E5">
    <cfRule type="cellIs" dxfId="15" priority="9" operator="equal">
      <formula>1</formula>
    </cfRule>
  </conditionalFormatting>
  <conditionalFormatting sqref="E6">
    <cfRule type="cellIs" dxfId="14" priority="5" operator="greaterThanOrEqual">
      <formula>0.5</formula>
    </cfRule>
  </conditionalFormatting>
  <conditionalFormatting sqref="G11:G47">
    <cfRule type="containsText" dxfId="13" priority="1" operator="containsText" text="N/A">
      <formula>NOT(ISERROR(SEARCH("N/A",G11)))</formula>
    </cfRule>
    <cfRule type="containsText" dxfId="12" priority="2" operator="containsText" text="NO">
      <formula>NOT(ISERROR(SEARCH("NO",G11)))</formula>
    </cfRule>
    <cfRule type="containsText" dxfId="11" priority="3" operator="containsText" text="PARTIAL">
      <formula>NOT(ISERROR(SEARCH("PARTIAL",G11)))</formula>
    </cfRule>
    <cfRule type="containsText" dxfId="10" priority="4" operator="containsText" text="YES">
      <formula>NOT(ISERROR(SEARCH("YES",G11)))</formula>
    </cfRule>
  </conditionalFormatting>
  <conditionalFormatting sqref="H11:K47">
    <cfRule type="expression" dxfId="9" priority="8">
      <formula>$G11="YES"</formula>
    </cfRule>
  </conditionalFormatting>
  <conditionalFormatting sqref="H11:M47">
    <cfRule type="expression" dxfId="8" priority="7">
      <formula>$G11="N/A"</formula>
    </cfRule>
  </conditionalFormatting>
  <pageMargins left="0.7" right="0.7" top="0.75" bottom="0.75" header="0.3" footer="0.3"/>
  <pageSetup paperSize="8" scale="5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DCDD17E-DCE7-4C1F-89A5-25CB3E91C9FC}">
          <x14:formula1>
            <xm:f>SheetData!$A$21:$A$24</xm:f>
          </x14:formula1>
          <xm:sqref>G11:G47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1A4-DC9A-4A6B-8078-958B447D594F}">
  <sheetPr>
    <tabColor theme="9"/>
    <pageSetUpPr fitToPage="1"/>
  </sheetPr>
  <dimension ref="A1:P107"/>
  <sheetViews>
    <sheetView showGridLines="0" showWhiteSpace="0" zoomScaleNormal="100" zoomScalePageLayoutView="80" workbookViewId="0"/>
  </sheetViews>
  <sheetFormatPr defaultRowHeight="14.45"/>
  <cols>
    <col min="1" max="1" width="5.109375" customWidth="1"/>
    <col min="2" max="3" width="10" style="10" customWidth="1"/>
    <col min="4" max="4" width="10" customWidth="1"/>
    <col min="5" max="5" width="6.33203125" customWidth="1"/>
    <col min="6" max="6" width="20.5546875" style="1" customWidth="1"/>
    <col min="7" max="7" width="72" style="1" customWidth="1"/>
    <col min="8" max="8" width="14.88671875" style="12" customWidth="1"/>
    <col min="9" max="9" width="12.109375" style="1" customWidth="1"/>
    <col min="10" max="10" width="37.88671875" style="1" customWidth="1"/>
    <col min="11" max="11" width="14" style="1" customWidth="1"/>
    <col min="12" max="13" width="15.88671875" style="1" customWidth="1"/>
    <col min="14" max="14" width="27.21875" style="1" customWidth="1"/>
    <col min="16" max="16" width="27.33203125" customWidth="1"/>
  </cols>
  <sheetData>
    <row r="1" spans="2:16" s="18" customFormat="1" ht="47.1" customHeight="1">
      <c r="B1" s="128" t="s">
        <v>157</v>
      </c>
      <c r="C1" s="128"/>
      <c r="D1" s="128"/>
      <c r="E1" s="128"/>
      <c r="F1" s="128"/>
      <c r="G1" s="128"/>
      <c r="H1" s="128"/>
      <c r="I1" s="128"/>
      <c r="J1" s="128"/>
      <c r="K1" s="128"/>
      <c r="L1" s="128"/>
      <c r="M1" s="128"/>
      <c r="N1" s="128"/>
      <c r="O1" s="128"/>
      <c r="P1" s="128"/>
    </row>
    <row r="2" spans="2:16" s="3" customFormat="1" ht="8.25" customHeight="1">
      <c r="B2" s="66"/>
      <c r="C2" s="66"/>
      <c r="D2" s="66"/>
      <c r="E2" s="66"/>
      <c r="F2" s="67"/>
      <c r="G2" s="67"/>
      <c r="H2" s="68"/>
      <c r="I2" s="67"/>
      <c r="J2" s="69"/>
      <c r="K2" s="67"/>
      <c r="L2" s="69"/>
      <c r="M2" s="69"/>
      <c r="N2" s="69"/>
      <c r="O2" s="30"/>
      <c r="P2" s="30"/>
    </row>
    <row r="3" spans="2:16" s="3" customFormat="1" ht="131.65" customHeight="1">
      <c r="B3" s="131" t="s">
        <v>158</v>
      </c>
      <c r="C3" s="131"/>
      <c r="D3" s="131"/>
      <c r="E3" s="131"/>
      <c r="F3" s="131"/>
      <c r="G3" s="131"/>
      <c r="H3" s="131"/>
      <c r="I3" s="131"/>
      <c r="J3" s="131"/>
      <c r="K3" s="35"/>
      <c r="L3" s="35"/>
      <c r="M3" s="70"/>
      <c r="N3" s="69"/>
      <c r="O3" s="30"/>
      <c r="P3" s="30"/>
    </row>
    <row r="4" spans="2:16" s="3" customFormat="1" ht="13.15" customHeight="1">
      <c r="B4" s="34"/>
      <c r="C4" s="34"/>
      <c r="D4" s="34"/>
      <c r="E4" s="34"/>
      <c r="F4" s="34"/>
      <c r="G4" s="34"/>
      <c r="H4" s="34"/>
      <c r="I4" s="34"/>
      <c r="J4" s="70"/>
      <c r="K4" s="34"/>
      <c r="L4" s="70"/>
      <c r="M4" s="70"/>
      <c r="N4" s="69"/>
      <c r="O4" s="30"/>
      <c r="P4" s="30"/>
    </row>
    <row r="5" spans="2:16" ht="18">
      <c r="B5" s="146" t="s">
        <v>65</v>
      </c>
      <c r="C5" s="146"/>
      <c r="D5" s="146"/>
      <c r="E5" s="79"/>
      <c r="F5" s="79" t="s">
        <v>159</v>
      </c>
      <c r="G5" s="79"/>
      <c r="H5" s="79"/>
      <c r="I5" s="99"/>
      <c r="J5" s="98"/>
      <c r="K5" s="98"/>
      <c r="L5" s="98"/>
      <c r="M5" s="98"/>
      <c r="N5" s="98"/>
      <c r="O5" s="98"/>
      <c r="P5" s="98"/>
    </row>
    <row r="6" spans="2:16" ht="15" thickBot="1">
      <c r="B6" s="96"/>
      <c r="C6" s="96"/>
      <c r="D6" s="97"/>
      <c r="E6" s="97"/>
      <c r="F6" s="97"/>
      <c r="G6" s="98"/>
      <c r="H6" s="98"/>
      <c r="I6" s="99"/>
      <c r="J6" s="98"/>
      <c r="K6" s="98"/>
      <c r="L6" s="98"/>
      <c r="M6" s="98"/>
      <c r="N6" s="98"/>
      <c r="O6" s="98"/>
      <c r="P6" s="98"/>
    </row>
    <row r="7" spans="2:16" s="11" customFormat="1" ht="39" customHeight="1" thickBot="1">
      <c r="B7" s="81" t="s">
        <v>10</v>
      </c>
      <c r="C7" s="81" t="s">
        <v>12</v>
      </c>
      <c r="D7" s="81" t="s">
        <v>14</v>
      </c>
      <c r="E7" s="105"/>
      <c r="F7" s="84" t="s">
        <v>160</v>
      </c>
      <c r="G7" s="83" t="s">
        <v>69</v>
      </c>
      <c r="H7" s="39" t="s">
        <v>70</v>
      </c>
      <c r="I7" s="39" t="s">
        <v>71</v>
      </c>
      <c r="J7" s="39" t="s">
        <v>72</v>
      </c>
      <c r="K7" s="39" t="s">
        <v>29</v>
      </c>
      <c r="L7" s="39" t="s">
        <v>73</v>
      </c>
      <c r="M7" s="39" t="s">
        <v>74</v>
      </c>
      <c r="N7" s="39" t="s">
        <v>75</v>
      </c>
      <c r="O7" s="39" t="s">
        <v>76</v>
      </c>
      <c r="P7" s="39" t="s">
        <v>77</v>
      </c>
    </row>
    <row r="8" spans="2:16" s="9" customFormat="1" ht="54" customHeight="1" thickBot="1">
      <c r="B8" s="85" t="str" cm="1">
        <f t="array" ref="B8">_xlfn._xlws.FILTER('3 Risk assessments'!$C$7:$C$106,'3 Risk assessments'!$J$7:$J$106=1,"")</f>
        <v/>
      </c>
      <c r="C8" s="85" t="str" cm="1">
        <f t="array" ref="C8">_xlfn._xlws.FILTER('3 Risk assessments'!$C$7:$C$106,'3 Risk assessments'!$J$7:$J$106=2,"")</f>
        <v/>
      </c>
      <c r="D8" s="85" t="str" cm="1">
        <f t="array" ref="D8">_xlfn._xlws.FILTER('3 Risk assessments'!$C$7:$C$106,'3 Risk assessments'!$J$7:$J$106=3,"")</f>
        <v/>
      </c>
      <c r="E8" s="106"/>
      <c r="F8" s="87" t="s">
        <v>161</v>
      </c>
      <c r="G8" s="87" t="s">
        <v>162</v>
      </c>
      <c r="H8" s="87" t="s">
        <v>79</v>
      </c>
      <c r="I8" s="93"/>
      <c r="J8" s="94"/>
      <c r="K8" s="95"/>
      <c r="L8" s="95"/>
      <c r="M8" s="95"/>
      <c r="N8" s="94"/>
      <c r="O8" s="95"/>
      <c r="P8" s="94"/>
    </row>
    <row r="9" spans="2:16" s="9" customFormat="1" ht="54" customHeight="1" thickBot="1">
      <c r="B9" s="85"/>
      <c r="C9" s="85"/>
      <c r="D9" s="85"/>
      <c r="E9" s="106"/>
      <c r="F9" s="87" t="s">
        <v>161</v>
      </c>
      <c r="G9" s="87" t="s">
        <v>163</v>
      </c>
      <c r="H9" s="87" t="s">
        <v>79</v>
      </c>
      <c r="I9" s="93"/>
      <c r="J9" s="94"/>
      <c r="K9" s="95"/>
      <c r="L9" s="95"/>
      <c r="M9" s="95"/>
      <c r="N9" s="94"/>
      <c r="O9" s="95"/>
      <c r="P9" s="94"/>
    </row>
    <row r="10" spans="2:16" s="9" customFormat="1" ht="54" customHeight="1" thickBot="1">
      <c r="B10" s="85"/>
      <c r="C10" s="85"/>
      <c r="D10" s="85"/>
      <c r="E10" s="106"/>
      <c r="F10" s="87" t="s">
        <v>164</v>
      </c>
      <c r="G10" s="87" t="s">
        <v>165</v>
      </c>
      <c r="H10" s="87" t="s">
        <v>79</v>
      </c>
      <c r="I10" s="93"/>
      <c r="J10" s="94"/>
      <c r="K10" s="95"/>
      <c r="L10" s="95"/>
      <c r="M10" s="95"/>
      <c r="N10" s="94"/>
      <c r="O10" s="95"/>
      <c r="P10" s="94"/>
    </row>
    <row r="11" spans="2:16" s="9" customFormat="1" ht="54" customHeight="1" thickBot="1">
      <c r="B11" s="85"/>
      <c r="C11" s="85"/>
      <c r="D11" s="85"/>
      <c r="E11" s="106"/>
      <c r="F11" s="87" t="s">
        <v>164</v>
      </c>
      <c r="G11" s="87" t="s">
        <v>166</v>
      </c>
      <c r="H11" s="87" t="s">
        <v>79</v>
      </c>
      <c r="I11" s="93"/>
      <c r="J11" s="94"/>
      <c r="K11" s="95"/>
      <c r="L11" s="95"/>
      <c r="M11" s="95"/>
      <c r="N11" s="94"/>
      <c r="O11" s="95"/>
      <c r="P11" s="94"/>
    </row>
    <row r="12" spans="2:16" s="9" customFormat="1" ht="54" customHeight="1" thickBot="1">
      <c r="B12" s="85"/>
      <c r="C12" s="85"/>
      <c r="D12" s="85"/>
      <c r="E12" s="106"/>
      <c r="F12" s="86" t="s">
        <v>164</v>
      </c>
      <c r="G12" s="87" t="s">
        <v>167</v>
      </c>
      <c r="H12" s="87" t="s">
        <v>79</v>
      </c>
      <c r="I12" s="93"/>
      <c r="J12" s="94"/>
      <c r="K12" s="95"/>
      <c r="L12" s="95"/>
      <c r="M12" s="95"/>
      <c r="N12" s="94"/>
      <c r="O12" s="95"/>
      <c r="P12" s="94"/>
    </row>
    <row r="13" spans="2:16" s="9" customFormat="1" ht="54" customHeight="1" thickBot="1">
      <c r="B13" s="85"/>
      <c r="C13" s="85"/>
      <c r="D13" s="85"/>
      <c r="E13" s="106"/>
      <c r="F13" s="86" t="s">
        <v>164</v>
      </c>
      <c r="G13" s="87" t="s">
        <v>168</v>
      </c>
      <c r="H13" s="87" t="s">
        <v>79</v>
      </c>
      <c r="I13" s="93"/>
      <c r="J13" s="94"/>
      <c r="K13" s="95"/>
      <c r="L13" s="95"/>
      <c r="M13" s="95"/>
      <c r="N13" s="94"/>
      <c r="O13" s="95"/>
      <c r="P13" s="94"/>
    </row>
    <row r="14" spans="2:16" s="9" customFormat="1" ht="54" customHeight="1" thickBot="1">
      <c r="B14" s="85"/>
      <c r="C14" s="85"/>
      <c r="D14" s="85"/>
      <c r="E14" s="106"/>
      <c r="F14" s="86" t="s">
        <v>164</v>
      </c>
      <c r="G14" s="87" t="s">
        <v>169</v>
      </c>
      <c r="H14" s="87" t="s">
        <v>79</v>
      </c>
      <c r="I14" s="93"/>
      <c r="J14" s="94"/>
      <c r="K14" s="95"/>
      <c r="L14" s="95"/>
      <c r="M14" s="95"/>
      <c r="N14" s="94"/>
      <c r="O14" s="95"/>
      <c r="P14" s="94"/>
    </row>
    <row r="15" spans="2:16" s="9" customFormat="1" ht="54" customHeight="1" thickBot="1">
      <c r="B15" s="85"/>
      <c r="C15" s="85"/>
      <c r="D15" s="85"/>
      <c r="E15" s="106"/>
      <c r="F15" s="88" t="s">
        <v>164</v>
      </c>
      <c r="G15" s="89" t="s">
        <v>170</v>
      </c>
      <c r="H15" s="89" t="s">
        <v>95</v>
      </c>
      <c r="I15" s="93"/>
      <c r="J15" s="94"/>
      <c r="K15" s="95"/>
      <c r="L15" s="95"/>
      <c r="M15" s="95"/>
      <c r="N15" s="94"/>
      <c r="O15" s="95"/>
      <c r="P15" s="94"/>
    </row>
    <row r="16" spans="2:16" s="9" customFormat="1" ht="54" customHeight="1" thickBot="1">
      <c r="B16" s="85"/>
      <c r="C16" s="85"/>
      <c r="D16" s="85"/>
      <c r="E16" s="106"/>
      <c r="F16" s="88" t="s">
        <v>164</v>
      </c>
      <c r="G16" s="89" t="s">
        <v>171</v>
      </c>
      <c r="H16" s="89" t="s">
        <v>95</v>
      </c>
      <c r="I16" s="93"/>
      <c r="J16" s="94"/>
      <c r="K16" s="95"/>
      <c r="L16" s="95"/>
      <c r="M16" s="95"/>
      <c r="N16" s="94"/>
      <c r="O16" s="95"/>
      <c r="P16" s="94"/>
    </row>
    <row r="17" spans="2:16" s="9" customFormat="1" ht="54" customHeight="1" thickBot="1">
      <c r="B17" s="85"/>
      <c r="C17" s="85"/>
      <c r="D17" s="85"/>
      <c r="E17" s="106"/>
      <c r="F17" s="86" t="s">
        <v>172</v>
      </c>
      <c r="G17" s="87" t="s">
        <v>173</v>
      </c>
      <c r="H17" s="87" t="s">
        <v>79</v>
      </c>
      <c r="I17" s="93"/>
      <c r="J17" s="94"/>
      <c r="K17" s="95"/>
      <c r="L17" s="95"/>
      <c r="M17" s="95"/>
      <c r="N17" s="94"/>
      <c r="O17" s="95"/>
      <c r="P17" s="94"/>
    </row>
    <row r="18" spans="2:16" s="9" customFormat="1" ht="54" customHeight="1" thickBot="1">
      <c r="B18" s="85"/>
      <c r="C18" s="85"/>
      <c r="D18" s="85"/>
      <c r="E18" s="106"/>
      <c r="F18" s="88" t="s">
        <v>172</v>
      </c>
      <c r="G18" s="89" t="s">
        <v>174</v>
      </c>
      <c r="H18" s="89" t="s">
        <v>95</v>
      </c>
      <c r="I18" s="93"/>
      <c r="J18" s="94"/>
      <c r="K18" s="95"/>
      <c r="L18" s="95"/>
      <c r="M18" s="95"/>
      <c r="N18" s="94"/>
      <c r="O18" s="95"/>
      <c r="P18" s="94"/>
    </row>
    <row r="19" spans="2:16" s="9" customFormat="1" ht="54" customHeight="1" thickBot="1">
      <c r="B19" s="85"/>
      <c r="C19" s="85"/>
      <c r="D19" s="85"/>
      <c r="E19" s="106"/>
      <c r="F19" s="107" t="s">
        <v>172</v>
      </c>
      <c r="G19" s="89" t="s">
        <v>175</v>
      </c>
      <c r="H19" s="89" t="s">
        <v>95</v>
      </c>
      <c r="I19" s="93"/>
      <c r="J19" s="94"/>
      <c r="K19" s="95"/>
      <c r="L19" s="95"/>
      <c r="M19" s="95"/>
      <c r="N19" s="94"/>
      <c r="O19" s="95"/>
      <c r="P19" s="94"/>
    </row>
    <row r="20" spans="2:16" s="9" customFormat="1" ht="54" customHeight="1" thickBot="1">
      <c r="B20" s="85"/>
      <c r="C20" s="85"/>
      <c r="D20" s="85"/>
      <c r="E20" s="106"/>
      <c r="F20" s="108" t="s">
        <v>176</v>
      </c>
      <c r="G20" s="80"/>
      <c r="H20" s="80"/>
      <c r="I20" s="80"/>
      <c r="J20" s="76"/>
      <c r="K20" s="76"/>
      <c r="L20" s="76"/>
      <c r="M20" s="76"/>
      <c r="N20" s="76"/>
      <c r="O20" s="76"/>
      <c r="P20" s="76"/>
    </row>
    <row r="21" spans="2:16" s="9" customFormat="1" ht="54" customHeight="1" thickBot="1">
      <c r="B21" s="85"/>
      <c r="C21" s="85"/>
      <c r="D21" s="85"/>
      <c r="E21" s="106"/>
      <c r="F21" s="83" t="s">
        <v>160</v>
      </c>
      <c r="G21" s="83" t="s">
        <v>69</v>
      </c>
      <c r="H21" s="84" t="s">
        <v>70</v>
      </c>
      <c r="I21" s="39" t="s">
        <v>71</v>
      </c>
      <c r="J21" s="39" t="s">
        <v>72</v>
      </c>
      <c r="K21" s="39" t="s">
        <v>29</v>
      </c>
      <c r="L21" s="39" t="s">
        <v>73</v>
      </c>
      <c r="M21" s="39" t="s">
        <v>74</v>
      </c>
      <c r="N21" s="39" t="s">
        <v>75</v>
      </c>
      <c r="O21" s="39" t="s">
        <v>76</v>
      </c>
      <c r="P21" s="39" t="s">
        <v>77</v>
      </c>
    </row>
    <row r="22" spans="2:16" s="9" customFormat="1" ht="54" customHeight="1" thickBot="1">
      <c r="B22" s="85"/>
      <c r="C22" s="85"/>
      <c r="D22" s="85"/>
      <c r="E22" s="106"/>
      <c r="F22" s="87" t="s">
        <v>161</v>
      </c>
      <c r="G22" s="87" t="s">
        <v>162</v>
      </c>
      <c r="H22" s="87" t="s">
        <v>79</v>
      </c>
      <c r="I22" s="93"/>
      <c r="J22" s="94"/>
      <c r="K22" s="95"/>
      <c r="L22" s="95"/>
      <c r="M22" s="95"/>
      <c r="N22" s="94"/>
      <c r="O22" s="95"/>
      <c r="P22" s="94"/>
    </row>
    <row r="23" spans="2:16" s="9" customFormat="1" ht="54" customHeight="1" thickBot="1">
      <c r="B23" s="85"/>
      <c r="C23" s="85"/>
      <c r="D23" s="85"/>
      <c r="E23" s="106"/>
      <c r="F23" s="87" t="s">
        <v>161</v>
      </c>
      <c r="G23" s="87" t="s">
        <v>163</v>
      </c>
      <c r="H23" s="87" t="s">
        <v>79</v>
      </c>
      <c r="I23" s="93"/>
      <c r="J23" s="94"/>
      <c r="K23" s="95"/>
      <c r="L23" s="95"/>
      <c r="M23" s="95"/>
      <c r="N23" s="94"/>
      <c r="O23" s="95"/>
      <c r="P23" s="94"/>
    </row>
    <row r="24" spans="2:16" s="9" customFormat="1" ht="54" customHeight="1" thickBot="1">
      <c r="B24" s="85"/>
      <c r="C24" s="85"/>
      <c r="D24" s="85"/>
      <c r="E24" s="106"/>
      <c r="F24" s="87" t="s">
        <v>164</v>
      </c>
      <c r="G24" s="87" t="s">
        <v>165</v>
      </c>
      <c r="H24" s="87" t="s">
        <v>79</v>
      </c>
      <c r="I24" s="93"/>
      <c r="J24" s="94"/>
      <c r="K24" s="95"/>
      <c r="L24" s="95"/>
      <c r="M24" s="95"/>
      <c r="N24" s="94"/>
      <c r="O24" s="95"/>
      <c r="P24" s="94"/>
    </row>
    <row r="25" spans="2:16" s="9" customFormat="1" ht="54" customHeight="1" thickBot="1">
      <c r="B25" s="85"/>
      <c r="C25" s="85"/>
      <c r="D25" s="85"/>
      <c r="E25" s="106"/>
      <c r="F25" s="87" t="s">
        <v>164</v>
      </c>
      <c r="G25" s="87" t="s">
        <v>166</v>
      </c>
      <c r="H25" s="87" t="s">
        <v>79</v>
      </c>
      <c r="I25" s="93"/>
      <c r="J25" s="94"/>
      <c r="K25" s="95"/>
      <c r="L25" s="95"/>
      <c r="M25" s="95"/>
      <c r="N25" s="94"/>
      <c r="O25" s="95"/>
      <c r="P25" s="94"/>
    </row>
    <row r="26" spans="2:16" s="9" customFormat="1" ht="54" customHeight="1" thickBot="1">
      <c r="B26" s="85"/>
      <c r="C26" s="85"/>
      <c r="D26" s="85"/>
      <c r="E26" s="106"/>
      <c r="F26" s="86" t="s">
        <v>164</v>
      </c>
      <c r="G26" s="87" t="s">
        <v>167</v>
      </c>
      <c r="H26" s="87" t="s">
        <v>79</v>
      </c>
      <c r="I26" s="93"/>
      <c r="J26" s="94"/>
      <c r="K26" s="95"/>
      <c r="L26" s="95"/>
      <c r="M26" s="95"/>
      <c r="N26" s="94"/>
      <c r="O26" s="95"/>
      <c r="P26" s="94"/>
    </row>
    <row r="27" spans="2:16" s="9" customFormat="1" ht="54" customHeight="1" thickBot="1">
      <c r="B27" s="85"/>
      <c r="C27" s="85"/>
      <c r="D27" s="85"/>
      <c r="E27" s="106"/>
      <c r="F27" s="86" t="s">
        <v>164</v>
      </c>
      <c r="G27" s="87" t="s">
        <v>168</v>
      </c>
      <c r="H27" s="87" t="s">
        <v>79</v>
      </c>
      <c r="I27" s="93"/>
      <c r="J27" s="94"/>
      <c r="K27" s="95"/>
      <c r="L27" s="95"/>
      <c r="M27" s="95"/>
      <c r="N27" s="94"/>
      <c r="O27" s="95"/>
      <c r="P27" s="94"/>
    </row>
    <row r="28" spans="2:16" s="9" customFormat="1" ht="54" customHeight="1" thickBot="1">
      <c r="B28" s="85"/>
      <c r="C28" s="85"/>
      <c r="D28" s="85"/>
      <c r="E28" s="106"/>
      <c r="F28" s="86" t="s">
        <v>164</v>
      </c>
      <c r="G28" s="87" t="s">
        <v>169</v>
      </c>
      <c r="H28" s="87" t="s">
        <v>79</v>
      </c>
      <c r="I28" s="93"/>
      <c r="J28" s="94"/>
      <c r="K28" s="95"/>
      <c r="L28" s="95"/>
      <c r="M28" s="95"/>
      <c r="N28" s="94"/>
      <c r="O28" s="95"/>
      <c r="P28" s="94"/>
    </row>
    <row r="29" spans="2:16" s="9" customFormat="1" ht="54" customHeight="1" thickBot="1">
      <c r="B29" s="85"/>
      <c r="C29" s="85"/>
      <c r="D29" s="85"/>
      <c r="E29" s="106"/>
      <c r="F29" s="88" t="s">
        <v>164</v>
      </c>
      <c r="G29" s="89" t="s">
        <v>170</v>
      </c>
      <c r="H29" s="89" t="s">
        <v>95</v>
      </c>
      <c r="I29" s="93"/>
      <c r="J29" s="94"/>
      <c r="K29" s="95"/>
      <c r="L29" s="95"/>
      <c r="M29" s="95"/>
      <c r="N29" s="94"/>
      <c r="O29" s="95"/>
      <c r="P29" s="94"/>
    </row>
    <row r="30" spans="2:16" s="9" customFormat="1" ht="54" customHeight="1" thickBot="1">
      <c r="B30" s="85"/>
      <c r="C30" s="85"/>
      <c r="D30" s="85"/>
      <c r="E30" s="106"/>
      <c r="F30" s="88" t="s">
        <v>164</v>
      </c>
      <c r="G30" s="89" t="s">
        <v>171</v>
      </c>
      <c r="H30" s="89" t="s">
        <v>95</v>
      </c>
      <c r="I30" s="93"/>
      <c r="J30" s="94"/>
      <c r="K30" s="95"/>
      <c r="L30" s="95"/>
      <c r="M30" s="95"/>
      <c r="N30" s="94"/>
      <c r="O30" s="95"/>
      <c r="P30" s="94"/>
    </row>
    <row r="31" spans="2:16" s="9" customFormat="1" ht="54" customHeight="1" thickBot="1">
      <c r="B31" s="85"/>
      <c r="C31" s="85"/>
      <c r="D31" s="85"/>
      <c r="E31" s="106"/>
      <c r="F31" s="86" t="s">
        <v>172</v>
      </c>
      <c r="G31" s="87" t="s">
        <v>173</v>
      </c>
      <c r="H31" s="87" t="s">
        <v>79</v>
      </c>
      <c r="I31" s="93"/>
      <c r="J31" s="94"/>
      <c r="K31" s="95"/>
      <c r="L31" s="95"/>
      <c r="M31" s="95"/>
      <c r="N31" s="94"/>
      <c r="O31" s="95"/>
      <c r="P31" s="94"/>
    </row>
    <row r="32" spans="2:16" s="9" customFormat="1" ht="54" customHeight="1" thickBot="1">
      <c r="B32" s="85"/>
      <c r="C32" s="85"/>
      <c r="D32" s="85"/>
      <c r="E32" s="106"/>
      <c r="F32" s="86" t="s">
        <v>172</v>
      </c>
      <c r="G32" s="87" t="s">
        <v>174</v>
      </c>
      <c r="H32" s="87" t="s">
        <v>79</v>
      </c>
      <c r="I32" s="93"/>
      <c r="J32" s="94"/>
      <c r="K32" s="95"/>
      <c r="L32" s="95"/>
      <c r="M32" s="95"/>
      <c r="N32" s="94"/>
      <c r="O32" s="95"/>
      <c r="P32" s="94"/>
    </row>
    <row r="33" spans="1:16" s="9" customFormat="1" ht="54" customHeight="1" thickBot="1">
      <c r="B33" s="85"/>
      <c r="C33" s="85"/>
      <c r="D33" s="85"/>
      <c r="E33" s="106"/>
      <c r="F33" s="107" t="s">
        <v>172</v>
      </c>
      <c r="G33" s="89" t="s">
        <v>175</v>
      </c>
      <c r="H33" s="89" t="s">
        <v>95</v>
      </c>
      <c r="I33" s="93"/>
      <c r="J33" s="94"/>
      <c r="K33" s="95"/>
      <c r="L33" s="95"/>
      <c r="M33" s="95"/>
      <c r="N33" s="94"/>
      <c r="O33" s="95"/>
      <c r="P33" s="94"/>
    </row>
    <row r="34" spans="1:16" s="9" customFormat="1" ht="54" customHeight="1" thickBot="1">
      <c r="B34" s="85"/>
      <c r="C34" s="85"/>
      <c r="D34" s="85"/>
      <c r="E34" s="106"/>
      <c r="F34" s="108" t="s">
        <v>177</v>
      </c>
      <c r="G34" s="80"/>
      <c r="H34" s="80"/>
      <c r="I34" s="80"/>
      <c r="J34" s="76"/>
      <c r="K34" s="76"/>
      <c r="L34" s="76"/>
      <c r="M34" s="76"/>
      <c r="N34" s="76"/>
      <c r="O34" s="76"/>
      <c r="P34" s="76"/>
    </row>
    <row r="35" spans="1:16" s="9" customFormat="1" ht="54" customHeight="1" thickBot="1">
      <c r="B35" s="85"/>
      <c r="C35" s="85"/>
      <c r="D35" s="85"/>
      <c r="E35" s="106"/>
      <c r="F35" s="83" t="s">
        <v>160</v>
      </c>
      <c r="G35" s="83" t="s">
        <v>69</v>
      </c>
      <c r="H35" s="84" t="s">
        <v>70</v>
      </c>
      <c r="I35" s="39" t="s">
        <v>71</v>
      </c>
      <c r="J35" s="39" t="s">
        <v>72</v>
      </c>
      <c r="K35" s="39" t="s">
        <v>29</v>
      </c>
      <c r="L35" s="39" t="s">
        <v>73</v>
      </c>
      <c r="M35" s="39" t="s">
        <v>74</v>
      </c>
      <c r="N35" s="39" t="s">
        <v>75</v>
      </c>
      <c r="O35" s="39" t="s">
        <v>76</v>
      </c>
      <c r="P35" s="39" t="s">
        <v>77</v>
      </c>
    </row>
    <row r="36" spans="1:16" s="9" customFormat="1" ht="55.5" customHeight="1" thickBot="1">
      <c r="B36" s="85"/>
      <c r="C36" s="85"/>
      <c r="D36" s="85"/>
      <c r="E36" s="106"/>
      <c r="F36" s="102" t="s">
        <v>161</v>
      </c>
      <c r="G36" s="102" t="s">
        <v>162</v>
      </c>
      <c r="H36" s="102" t="s">
        <v>79</v>
      </c>
      <c r="I36" s="93"/>
      <c r="J36" s="94"/>
      <c r="K36" s="95"/>
      <c r="L36" s="95"/>
      <c r="M36" s="95"/>
      <c r="N36" s="94"/>
      <c r="O36" s="95"/>
      <c r="P36" s="94"/>
    </row>
    <row r="37" spans="1:16" s="9" customFormat="1" ht="55.5" customHeight="1" thickBot="1">
      <c r="B37" s="85"/>
      <c r="C37" s="85"/>
      <c r="D37" s="85"/>
      <c r="E37" s="106"/>
      <c r="F37" s="102" t="s">
        <v>161</v>
      </c>
      <c r="G37" s="102" t="s">
        <v>163</v>
      </c>
      <c r="H37" s="102" t="s">
        <v>79</v>
      </c>
      <c r="I37" s="93"/>
      <c r="J37" s="94"/>
      <c r="K37" s="95"/>
      <c r="L37" s="95"/>
      <c r="M37" s="95"/>
      <c r="N37" s="94"/>
      <c r="O37" s="95"/>
      <c r="P37" s="94"/>
    </row>
    <row r="38" spans="1:16" s="9" customFormat="1" ht="55.5" customHeight="1" thickBot="1">
      <c r="B38" s="85"/>
      <c r="C38" s="85"/>
      <c r="D38" s="85"/>
      <c r="E38" s="106"/>
      <c r="F38" s="102" t="s">
        <v>164</v>
      </c>
      <c r="G38" s="102" t="s">
        <v>165</v>
      </c>
      <c r="H38" s="102" t="s">
        <v>79</v>
      </c>
      <c r="I38" s="93"/>
      <c r="J38" s="94"/>
      <c r="K38" s="95"/>
      <c r="L38" s="95"/>
      <c r="M38" s="95"/>
      <c r="N38" s="94"/>
      <c r="O38" s="95"/>
      <c r="P38" s="94"/>
    </row>
    <row r="39" spans="1:16" s="9" customFormat="1" ht="55.5" customHeight="1" thickBot="1">
      <c r="B39" s="85"/>
      <c r="C39" s="85"/>
      <c r="D39" s="85"/>
      <c r="E39" s="106"/>
      <c r="F39" s="102" t="s">
        <v>164</v>
      </c>
      <c r="G39" s="102" t="s">
        <v>166</v>
      </c>
      <c r="H39" s="102" t="s">
        <v>79</v>
      </c>
      <c r="I39" s="93"/>
      <c r="J39" s="94"/>
      <c r="K39" s="95"/>
      <c r="L39" s="95"/>
      <c r="M39" s="95"/>
      <c r="N39" s="94"/>
      <c r="O39" s="95"/>
      <c r="P39" s="94"/>
    </row>
    <row r="40" spans="1:16" s="9" customFormat="1" ht="55.5" customHeight="1" thickBot="1">
      <c r="B40" s="85"/>
      <c r="C40" s="85"/>
      <c r="D40" s="85"/>
      <c r="E40" s="106"/>
      <c r="F40" s="101" t="s">
        <v>164</v>
      </c>
      <c r="G40" s="102" t="s">
        <v>167</v>
      </c>
      <c r="H40" s="102" t="s">
        <v>79</v>
      </c>
      <c r="I40" s="93"/>
      <c r="J40" s="94"/>
      <c r="K40" s="95"/>
      <c r="L40" s="95"/>
      <c r="M40" s="95"/>
      <c r="N40" s="94"/>
      <c r="O40" s="95"/>
      <c r="P40" s="94"/>
    </row>
    <row r="41" spans="1:16" s="9" customFormat="1" ht="55.5" customHeight="1" thickBot="1">
      <c r="B41" s="85"/>
      <c r="C41" s="85"/>
      <c r="D41" s="85"/>
      <c r="E41" s="106"/>
      <c r="F41" s="101" t="s">
        <v>164</v>
      </c>
      <c r="G41" s="102" t="s">
        <v>168</v>
      </c>
      <c r="H41" s="102" t="s">
        <v>79</v>
      </c>
      <c r="I41" s="93"/>
      <c r="J41" s="94"/>
      <c r="K41" s="95"/>
      <c r="L41" s="95"/>
      <c r="M41" s="95"/>
      <c r="N41" s="94"/>
      <c r="O41" s="95"/>
      <c r="P41" s="94"/>
    </row>
    <row r="42" spans="1:16" s="9" customFormat="1" ht="55.5" customHeight="1" thickBot="1">
      <c r="B42" s="85"/>
      <c r="C42" s="85"/>
      <c r="D42" s="85"/>
      <c r="E42" s="106"/>
      <c r="F42" s="101" t="s">
        <v>164</v>
      </c>
      <c r="G42" s="102" t="s">
        <v>169</v>
      </c>
      <c r="H42" s="102" t="s">
        <v>79</v>
      </c>
      <c r="I42" s="93"/>
      <c r="J42" s="94"/>
      <c r="K42" s="95"/>
      <c r="L42" s="95"/>
      <c r="M42" s="95"/>
      <c r="N42" s="94"/>
      <c r="O42" s="95"/>
      <c r="P42" s="94"/>
    </row>
    <row r="43" spans="1:16" s="9" customFormat="1" ht="55.5" customHeight="1" thickBot="1">
      <c r="B43" s="85"/>
      <c r="C43" s="85"/>
      <c r="D43" s="85"/>
      <c r="E43" s="106"/>
      <c r="F43" s="88" t="s">
        <v>164</v>
      </c>
      <c r="G43" s="89" t="s">
        <v>170</v>
      </c>
      <c r="H43" s="89" t="s">
        <v>95</v>
      </c>
      <c r="I43" s="93"/>
      <c r="J43" s="94"/>
      <c r="K43" s="95"/>
      <c r="L43" s="95"/>
      <c r="M43" s="95"/>
      <c r="N43" s="94"/>
      <c r="O43" s="95"/>
      <c r="P43" s="94"/>
    </row>
    <row r="44" spans="1:16" s="9" customFormat="1" ht="55.5" customHeight="1" thickBot="1">
      <c r="B44" s="85"/>
      <c r="C44" s="85"/>
      <c r="D44" s="85"/>
      <c r="E44" s="92"/>
      <c r="F44" s="88" t="s">
        <v>164</v>
      </c>
      <c r="G44" s="89" t="s">
        <v>171</v>
      </c>
      <c r="H44" s="89" t="s">
        <v>95</v>
      </c>
      <c r="I44" s="93"/>
      <c r="J44" s="94"/>
      <c r="K44" s="95"/>
      <c r="L44" s="95"/>
      <c r="M44" s="95"/>
      <c r="N44" s="94"/>
      <c r="O44" s="95"/>
      <c r="P44" s="94"/>
    </row>
    <row r="45" spans="1:16" s="9" customFormat="1" ht="55.5" customHeight="1" thickBot="1">
      <c r="B45" s="85"/>
      <c r="C45" s="85"/>
      <c r="D45" s="85"/>
      <c r="E45" s="92"/>
      <c r="F45" s="90" t="s">
        <v>172</v>
      </c>
      <c r="G45" s="87" t="s">
        <v>175</v>
      </c>
      <c r="H45" s="87" t="s">
        <v>79</v>
      </c>
      <c r="I45" s="93"/>
      <c r="J45" s="94"/>
      <c r="K45" s="95"/>
      <c r="L45" s="95"/>
      <c r="M45" s="95"/>
      <c r="N45" s="94"/>
      <c r="O45" s="95"/>
      <c r="P45" s="94"/>
    </row>
    <row r="46" spans="1:16" s="9" customFormat="1" ht="39" customHeight="1" thickBot="1">
      <c r="B46" s="85"/>
      <c r="C46" s="85"/>
      <c r="D46" s="85"/>
      <c r="E46" s="92"/>
      <c r="F46" s="76"/>
      <c r="G46" s="77"/>
      <c r="H46" s="76"/>
      <c r="I46" s="76"/>
      <c r="J46" s="76"/>
      <c r="K46" s="76"/>
      <c r="L46" s="76"/>
      <c r="M46" s="76"/>
      <c r="N46" s="76"/>
      <c r="O46" s="30"/>
      <c r="P46" s="30"/>
    </row>
    <row r="47" spans="1:16" ht="35.450000000000003" customHeight="1" thickBot="1">
      <c r="A47" s="9"/>
      <c r="B47" s="85"/>
      <c r="C47" s="85"/>
      <c r="D47" s="85"/>
    </row>
    <row r="48" spans="1:16" ht="35.450000000000003" customHeight="1" thickBot="1">
      <c r="A48" s="9"/>
      <c r="B48" s="85"/>
      <c r="C48" s="85"/>
      <c r="D48" s="85"/>
    </row>
    <row r="49" spans="1:4" ht="35.450000000000003" customHeight="1" thickBot="1">
      <c r="A49" s="9"/>
      <c r="B49" s="85"/>
      <c r="C49" s="85"/>
      <c r="D49" s="85"/>
    </row>
    <row r="50" spans="1:4" ht="35.450000000000003" customHeight="1" thickBot="1">
      <c r="A50" s="9"/>
      <c r="B50" s="85"/>
      <c r="C50" s="85"/>
      <c r="D50" s="85"/>
    </row>
    <row r="51" spans="1:4" ht="35.450000000000003" customHeight="1" thickBot="1">
      <c r="A51" s="9"/>
      <c r="B51" s="85"/>
      <c r="C51" s="85"/>
      <c r="D51" s="85"/>
    </row>
    <row r="52" spans="1:4" ht="35.450000000000003" customHeight="1" thickBot="1">
      <c r="A52" s="9"/>
      <c r="B52" s="85"/>
      <c r="C52" s="85"/>
      <c r="D52" s="85"/>
    </row>
    <row r="53" spans="1:4" ht="35.450000000000003" customHeight="1" thickBot="1">
      <c r="A53" s="9"/>
      <c r="B53" s="85"/>
      <c r="C53" s="85"/>
      <c r="D53" s="85"/>
    </row>
    <row r="54" spans="1:4" ht="35.450000000000003" customHeight="1" thickBot="1">
      <c r="A54" s="9"/>
      <c r="B54" s="85"/>
      <c r="C54" s="85"/>
      <c r="D54" s="85"/>
    </row>
    <row r="55" spans="1:4" ht="35.450000000000003" customHeight="1" thickBot="1">
      <c r="A55" s="9"/>
      <c r="B55" s="85"/>
      <c r="C55" s="85"/>
      <c r="D55" s="85"/>
    </row>
    <row r="56" spans="1:4" ht="35.450000000000003" customHeight="1" thickBot="1">
      <c r="A56" s="9"/>
      <c r="B56" s="85"/>
      <c r="C56" s="85"/>
      <c r="D56" s="85"/>
    </row>
    <row r="57" spans="1:4" ht="35.450000000000003" customHeight="1" thickBot="1">
      <c r="A57" s="9"/>
      <c r="B57" s="85"/>
      <c r="C57" s="85"/>
      <c r="D57" s="85"/>
    </row>
    <row r="58" spans="1:4" ht="35.450000000000003" customHeight="1" thickBot="1">
      <c r="A58" s="9"/>
      <c r="B58" s="85"/>
      <c r="C58" s="85"/>
      <c r="D58" s="85"/>
    </row>
    <row r="59" spans="1:4" ht="35.450000000000003" customHeight="1" thickBot="1">
      <c r="A59" s="9"/>
      <c r="B59" s="85"/>
      <c r="C59" s="85"/>
      <c r="D59" s="85"/>
    </row>
    <row r="60" spans="1:4" ht="35.450000000000003" customHeight="1" thickBot="1">
      <c r="A60" s="9"/>
      <c r="B60" s="85"/>
      <c r="C60" s="85"/>
      <c r="D60" s="85"/>
    </row>
    <row r="61" spans="1:4" ht="35.450000000000003" customHeight="1" thickBot="1">
      <c r="A61" s="9"/>
      <c r="B61" s="85"/>
      <c r="C61" s="85"/>
      <c r="D61" s="85"/>
    </row>
    <row r="62" spans="1:4" ht="35.450000000000003" customHeight="1" thickBot="1">
      <c r="A62" s="9"/>
      <c r="B62" s="85"/>
      <c r="C62" s="85"/>
      <c r="D62" s="85"/>
    </row>
    <row r="63" spans="1:4" ht="35.450000000000003" customHeight="1" thickBot="1">
      <c r="A63" s="9"/>
      <c r="B63" s="85"/>
      <c r="C63" s="85"/>
      <c r="D63" s="85"/>
    </row>
    <row r="64" spans="1:4" ht="35.450000000000003" customHeight="1" thickBot="1">
      <c r="A64" s="9"/>
      <c r="B64" s="85"/>
      <c r="C64" s="85"/>
      <c r="D64" s="85"/>
    </row>
    <row r="65" spans="1:4" ht="35.450000000000003" customHeight="1" thickBot="1">
      <c r="A65" s="9"/>
      <c r="B65" s="85"/>
      <c r="C65" s="85"/>
      <c r="D65" s="85"/>
    </row>
    <row r="66" spans="1:4" ht="35.450000000000003" customHeight="1" thickBot="1">
      <c r="A66" s="9"/>
      <c r="B66" s="85"/>
      <c r="C66" s="85"/>
      <c r="D66" s="85"/>
    </row>
    <row r="67" spans="1:4" ht="35.450000000000003" customHeight="1" thickBot="1">
      <c r="A67" s="9"/>
      <c r="B67" s="85"/>
      <c r="C67" s="85"/>
      <c r="D67" s="85"/>
    </row>
    <row r="68" spans="1:4" ht="35.450000000000003" customHeight="1" thickBot="1">
      <c r="A68" s="9"/>
      <c r="B68" s="85"/>
      <c r="C68" s="85"/>
      <c r="D68" s="85"/>
    </row>
    <row r="69" spans="1:4" ht="35.450000000000003" customHeight="1" thickBot="1">
      <c r="A69" s="9"/>
      <c r="B69" s="85"/>
      <c r="C69" s="85"/>
      <c r="D69" s="85"/>
    </row>
    <row r="70" spans="1:4" ht="35.450000000000003" customHeight="1" thickBot="1">
      <c r="A70" s="9"/>
      <c r="B70" s="85"/>
      <c r="C70" s="85"/>
      <c r="D70" s="85"/>
    </row>
    <row r="71" spans="1:4" ht="35.450000000000003" customHeight="1" thickBot="1">
      <c r="A71" s="9"/>
      <c r="B71" s="85"/>
      <c r="C71" s="85"/>
      <c r="D71" s="85"/>
    </row>
    <row r="72" spans="1:4" ht="35.450000000000003" customHeight="1" thickBot="1">
      <c r="A72" s="9"/>
      <c r="B72" s="85"/>
      <c r="C72" s="85"/>
      <c r="D72" s="85"/>
    </row>
    <row r="73" spans="1:4" ht="35.450000000000003" customHeight="1" thickBot="1">
      <c r="A73" s="9"/>
      <c r="B73" s="85"/>
      <c r="C73" s="85"/>
      <c r="D73" s="85"/>
    </row>
    <row r="74" spans="1:4" ht="35.450000000000003" customHeight="1" thickBot="1">
      <c r="A74" s="9"/>
      <c r="B74" s="85"/>
      <c r="C74" s="85"/>
      <c r="D74" s="85"/>
    </row>
    <row r="75" spans="1:4" ht="35.450000000000003" customHeight="1" thickBot="1">
      <c r="A75" s="9"/>
      <c r="B75" s="85"/>
      <c r="C75" s="85"/>
      <c r="D75" s="85"/>
    </row>
    <row r="76" spans="1:4" ht="35.450000000000003" customHeight="1" thickBot="1">
      <c r="A76" s="9"/>
      <c r="B76" s="85"/>
      <c r="C76" s="85"/>
      <c r="D76" s="85"/>
    </row>
    <row r="77" spans="1:4" ht="35.450000000000003" customHeight="1" thickBot="1">
      <c r="A77" s="9"/>
      <c r="B77" s="85"/>
      <c r="C77" s="85"/>
      <c r="D77" s="85"/>
    </row>
    <row r="78" spans="1:4" ht="35.450000000000003" customHeight="1" thickBot="1">
      <c r="A78" s="9"/>
      <c r="B78" s="85"/>
      <c r="C78" s="85"/>
      <c r="D78" s="85"/>
    </row>
    <row r="79" spans="1:4" ht="35.450000000000003" customHeight="1" thickBot="1">
      <c r="A79" s="9"/>
      <c r="B79" s="85"/>
      <c r="C79" s="85"/>
      <c r="D79" s="85"/>
    </row>
    <row r="80" spans="1:4" ht="35.450000000000003" customHeight="1" thickBot="1">
      <c r="A80" s="9"/>
      <c r="B80" s="85"/>
      <c r="C80" s="85"/>
      <c r="D80" s="85"/>
    </row>
    <row r="81" spans="1:4" ht="35.450000000000003" customHeight="1" thickBot="1">
      <c r="A81" s="9"/>
      <c r="B81" s="85"/>
      <c r="C81" s="85"/>
      <c r="D81" s="85"/>
    </row>
    <row r="82" spans="1:4" ht="35.450000000000003" customHeight="1" thickBot="1">
      <c r="A82" s="9"/>
      <c r="B82" s="85"/>
      <c r="C82" s="85"/>
      <c r="D82" s="85"/>
    </row>
    <row r="83" spans="1:4" ht="35.450000000000003" customHeight="1" thickBot="1">
      <c r="A83" s="9"/>
      <c r="B83" s="85"/>
      <c r="C83" s="85"/>
      <c r="D83" s="85"/>
    </row>
    <row r="84" spans="1:4" ht="35.450000000000003" customHeight="1" thickBot="1">
      <c r="A84" s="9"/>
      <c r="B84" s="85"/>
      <c r="C84" s="85"/>
      <c r="D84" s="85"/>
    </row>
    <row r="85" spans="1:4" ht="35.450000000000003" customHeight="1" thickBot="1">
      <c r="A85" s="9"/>
      <c r="B85" s="85"/>
      <c r="C85" s="85"/>
      <c r="D85" s="85"/>
    </row>
    <row r="86" spans="1:4" ht="35.450000000000003" customHeight="1" thickBot="1">
      <c r="A86" s="9"/>
      <c r="B86" s="85"/>
      <c r="C86" s="85"/>
      <c r="D86" s="85"/>
    </row>
    <row r="87" spans="1:4" ht="35.450000000000003" customHeight="1" thickBot="1">
      <c r="A87" s="9"/>
      <c r="B87" s="85"/>
      <c r="C87" s="85"/>
      <c r="D87" s="85"/>
    </row>
    <row r="88" spans="1:4" ht="35.450000000000003" customHeight="1" thickBot="1">
      <c r="A88" s="9"/>
      <c r="B88" s="85"/>
      <c r="C88" s="85"/>
      <c r="D88" s="85"/>
    </row>
    <row r="89" spans="1:4" ht="35.450000000000003" customHeight="1" thickBot="1">
      <c r="A89" s="9"/>
      <c r="B89" s="85"/>
      <c r="C89" s="85"/>
      <c r="D89" s="85"/>
    </row>
    <row r="90" spans="1:4" ht="35.450000000000003" customHeight="1" thickBot="1">
      <c r="A90" s="9"/>
      <c r="B90" s="85"/>
      <c r="C90" s="85"/>
      <c r="D90" s="85"/>
    </row>
    <row r="91" spans="1:4" ht="35.450000000000003" customHeight="1" thickBot="1">
      <c r="A91" s="9"/>
      <c r="B91" s="85"/>
      <c r="C91" s="85"/>
      <c r="D91" s="85"/>
    </row>
    <row r="92" spans="1:4" ht="35.450000000000003" customHeight="1" thickBot="1">
      <c r="A92" s="9"/>
      <c r="B92" s="85"/>
      <c r="C92" s="85"/>
      <c r="D92" s="85"/>
    </row>
    <row r="93" spans="1:4" ht="35.450000000000003" customHeight="1" thickBot="1">
      <c r="A93" s="9"/>
      <c r="B93" s="85"/>
      <c r="C93" s="85"/>
      <c r="D93" s="85"/>
    </row>
    <row r="94" spans="1:4" ht="35.450000000000003" customHeight="1" thickBot="1">
      <c r="A94" s="9"/>
      <c r="B94" s="85"/>
      <c r="C94" s="85"/>
      <c r="D94" s="85"/>
    </row>
    <row r="95" spans="1:4" ht="35.450000000000003" customHeight="1" thickBot="1">
      <c r="A95" s="9"/>
      <c r="B95" s="85"/>
      <c r="C95" s="85"/>
      <c r="D95" s="85"/>
    </row>
    <row r="96" spans="1:4" ht="35.450000000000003" customHeight="1" thickBot="1">
      <c r="A96" s="9"/>
      <c r="B96" s="85"/>
      <c r="C96" s="85"/>
      <c r="D96" s="85"/>
    </row>
    <row r="97" spans="1:4" ht="35.450000000000003" customHeight="1" thickBot="1">
      <c r="A97" s="9"/>
      <c r="B97" s="85"/>
      <c r="C97" s="85"/>
      <c r="D97" s="85"/>
    </row>
    <row r="98" spans="1:4" ht="35.450000000000003" customHeight="1" thickBot="1">
      <c r="A98" s="9"/>
      <c r="B98" s="85"/>
      <c r="C98" s="85"/>
      <c r="D98" s="85"/>
    </row>
    <row r="99" spans="1:4" ht="35.450000000000003" customHeight="1" thickBot="1">
      <c r="A99" s="9"/>
      <c r="B99" s="85"/>
      <c r="C99" s="85"/>
      <c r="D99" s="85"/>
    </row>
    <row r="100" spans="1:4" ht="35.450000000000003" customHeight="1" thickBot="1">
      <c r="A100" s="9"/>
      <c r="B100" s="85"/>
      <c r="C100" s="85"/>
      <c r="D100" s="85"/>
    </row>
    <row r="101" spans="1:4" ht="35.450000000000003" customHeight="1" thickBot="1">
      <c r="A101" s="9"/>
      <c r="B101" s="85"/>
      <c r="C101" s="85"/>
      <c r="D101" s="85"/>
    </row>
    <row r="102" spans="1:4" ht="35.450000000000003" customHeight="1" thickBot="1">
      <c r="A102" s="9"/>
      <c r="B102" s="85"/>
      <c r="C102" s="85"/>
      <c r="D102" s="85"/>
    </row>
    <row r="103" spans="1:4" ht="35.450000000000003" customHeight="1" thickBot="1">
      <c r="A103" s="9"/>
      <c r="B103" s="85"/>
      <c r="C103" s="85"/>
      <c r="D103" s="85"/>
    </row>
    <row r="104" spans="1:4" ht="35.450000000000003" customHeight="1" thickBot="1">
      <c r="A104" s="9"/>
      <c r="B104" s="85"/>
      <c r="C104" s="85"/>
      <c r="D104" s="85"/>
    </row>
    <row r="105" spans="1:4" ht="35.450000000000003" customHeight="1" thickBot="1">
      <c r="A105" s="9"/>
      <c r="B105" s="85"/>
      <c r="C105" s="85"/>
      <c r="D105" s="85"/>
    </row>
    <row r="106" spans="1:4" ht="35.450000000000003" customHeight="1" thickBot="1">
      <c r="A106" s="9"/>
      <c r="B106" s="85"/>
      <c r="C106" s="85"/>
      <c r="D106" s="85"/>
    </row>
    <row r="107" spans="1:4" ht="35.450000000000003" customHeight="1" thickBot="1">
      <c r="A107" s="9"/>
      <c r="B107" s="85"/>
      <c r="C107" s="85"/>
      <c r="D107" s="85"/>
    </row>
  </sheetData>
  <sheetProtection algorithmName="SHA-512" hashValue="Qyj68iwiE8U8LdXmunt1gWcnARB2W4uSqx0tVByGOJhN6bGdWaijObb5nAUK/aKDcytBfUrHQJLCykxQsvrNWg==" saltValue="gAoVJICVR8pB7jmQjtmPhg==" spinCount="100000" sheet="1" objects="1" scenarios="1"/>
  <mergeCells count="3">
    <mergeCell ref="B5:D5"/>
    <mergeCell ref="B1:P1"/>
    <mergeCell ref="B3:J3"/>
  </mergeCells>
  <phoneticPr fontId="14" type="noConversion"/>
  <conditionalFormatting sqref="I8:I19 I22:I33 I36:I45">
    <cfRule type="containsText" dxfId="7" priority="1" operator="containsText" text="N/A">
      <formula>NOT(ISERROR(SEARCH("N/A",I8)))</formula>
    </cfRule>
    <cfRule type="containsText" dxfId="6" priority="2" operator="containsText" text="NO">
      <formula>NOT(ISERROR(SEARCH("NO",I8)))</formula>
    </cfRule>
    <cfRule type="containsText" dxfId="5" priority="3" operator="containsText" text="PARTIAL">
      <formula>NOT(ISERROR(SEARCH("PARTIAL",I8)))</formula>
    </cfRule>
    <cfRule type="containsText" dxfId="4" priority="4" operator="containsText" text="YES">
      <formula>NOT(ISERROR(SEARCH("YES",I8)))</formula>
    </cfRule>
  </conditionalFormatting>
  <conditionalFormatting sqref="J8:M19 J22:M33 J36:M45">
    <cfRule type="expression" dxfId="3" priority="19">
      <formula>$I8="YES"</formula>
    </cfRule>
  </conditionalFormatting>
  <conditionalFormatting sqref="J8:O19 J22:O33 J36:O45">
    <cfRule type="expression" dxfId="2" priority="18">
      <formula>$I8="N/A"</formula>
    </cfRule>
  </conditionalFormatting>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0DF601C-B40F-4C65-B8F2-D12F36E262BB}">
          <x14:formula1>
            <xm:f>SheetData!$A$21:$A$24</xm:f>
          </x14:formula1>
          <xm:sqref>I8:I19 I22:I33 I36:I45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40CF-D7B2-4460-B867-FCFEF17C8F6A}">
  <sheetPr codeName="Sheet9">
    <tabColor theme="8"/>
    <pageSetUpPr fitToPage="1"/>
  </sheetPr>
  <dimension ref="B1:J33"/>
  <sheetViews>
    <sheetView showGridLines="0" showWhiteSpace="0" zoomScaleNormal="100" zoomScalePageLayoutView="80" workbookViewId="0"/>
  </sheetViews>
  <sheetFormatPr defaultRowHeight="14.45"/>
  <cols>
    <col min="1" max="1" width="4.33203125" customWidth="1"/>
    <col min="2" max="2" width="5.88671875" customWidth="1"/>
    <col min="3" max="3" width="18.6640625" customWidth="1"/>
    <col min="4" max="4" width="46.21875" customWidth="1"/>
    <col min="5" max="5" width="13.88671875" customWidth="1"/>
    <col min="6" max="7" width="15.77734375" customWidth="1"/>
    <col min="8" max="8" width="30.5546875" customWidth="1"/>
    <col min="9" max="9" width="15.77734375" customWidth="1"/>
    <col min="10" max="10" width="30.21875" customWidth="1"/>
  </cols>
  <sheetData>
    <row r="1" spans="2:10" s="18" customFormat="1" ht="44.1" customHeight="1">
      <c r="B1" s="128" t="s">
        <v>178</v>
      </c>
      <c r="C1" s="128"/>
      <c r="D1" s="128"/>
      <c r="E1" s="128"/>
      <c r="F1" s="128"/>
      <c r="G1" s="128"/>
      <c r="H1" s="128"/>
      <c r="I1" s="128"/>
      <c r="J1" s="128"/>
    </row>
    <row r="2" spans="2:10" s="3" customFormat="1" ht="6.75" customHeight="1">
      <c r="B2" s="109"/>
      <c r="C2" s="66"/>
      <c r="D2" s="66"/>
      <c r="E2" s="66"/>
      <c r="F2" s="66"/>
      <c r="G2" s="36"/>
      <c r="H2" s="36"/>
      <c r="I2" s="36"/>
      <c r="J2" s="24"/>
    </row>
    <row r="3" spans="2:10" s="16" customFormat="1" ht="42.75" customHeight="1">
      <c r="B3" s="131" t="s">
        <v>179</v>
      </c>
      <c r="C3" s="131"/>
      <c r="D3" s="131"/>
      <c r="E3" s="131"/>
      <c r="F3" s="131"/>
      <c r="G3" s="131"/>
      <c r="H3" s="131"/>
      <c r="I3" s="131"/>
      <c r="J3" s="35"/>
    </row>
    <row r="4" spans="2:10" s="13" customFormat="1" ht="26.65" customHeight="1">
      <c r="B4" s="147" t="s">
        <v>180</v>
      </c>
      <c r="C4" s="147"/>
      <c r="D4" s="110"/>
      <c r="E4" s="24"/>
      <c r="F4" s="24"/>
      <c r="G4" s="36"/>
      <c r="H4" s="36"/>
      <c r="I4" s="36"/>
      <c r="J4" s="24"/>
    </row>
    <row r="5" spans="2:10" s="13" customFormat="1" ht="26.65" customHeight="1">
      <c r="B5" s="147" t="s">
        <v>181</v>
      </c>
      <c r="C5" s="147"/>
      <c r="D5" s="110"/>
      <c r="E5" s="24"/>
      <c r="F5" s="24"/>
      <c r="G5" s="36"/>
      <c r="H5" s="36"/>
      <c r="I5" s="36"/>
      <c r="J5" s="24"/>
    </row>
    <row r="6" spans="2:10" s="13" customFormat="1" ht="26.65" customHeight="1">
      <c r="B6" s="147" t="s">
        <v>182</v>
      </c>
      <c r="C6" s="147"/>
      <c r="D6" s="110"/>
      <c r="E6" s="24"/>
      <c r="F6" s="24"/>
      <c r="G6" s="36"/>
      <c r="H6" s="36"/>
      <c r="I6" s="36"/>
      <c r="J6" s="24"/>
    </row>
    <row r="7" spans="2:10" s="13" customFormat="1" ht="26.65" customHeight="1">
      <c r="B7" s="147" t="s">
        <v>183</v>
      </c>
      <c r="C7" s="147"/>
      <c r="D7" s="110"/>
      <c r="E7" s="24"/>
      <c r="F7" s="24"/>
      <c r="G7" s="36"/>
      <c r="H7" s="36"/>
      <c r="I7" s="36"/>
      <c r="J7" s="24"/>
    </row>
    <row r="8" spans="2:10" s="13" customFormat="1" ht="21.95" customHeight="1" thickBot="1">
      <c r="B8" s="24"/>
      <c r="C8" s="24"/>
      <c r="D8" s="24"/>
      <c r="E8" s="24"/>
      <c r="F8" s="24"/>
      <c r="G8" s="36"/>
      <c r="H8" s="36"/>
      <c r="I8" s="36"/>
      <c r="J8" s="24"/>
    </row>
    <row r="9" spans="2:10" s="15" customFormat="1" ht="54" customHeight="1" thickBot="1">
      <c r="B9" s="111" t="s">
        <v>41</v>
      </c>
      <c r="C9" s="118" t="s">
        <v>184</v>
      </c>
      <c r="D9" s="112" t="s">
        <v>72</v>
      </c>
      <c r="E9" s="112" t="s">
        <v>29</v>
      </c>
      <c r="F9" s="112" t="s">
        <v>185</v>
      </c>
      <c r="G9" s="112" t="s">
        <v>186</v>
      </c>
      <c r="H9" s="112" t="s">
        <v>75</v>
      </c>
      <c r="I9" s="112" t="s">
        <v>76</v>
      </c>
      <c r="J9" s="112" t="s">
        <v>187</v>
      </c>
    </row>
    <row r="10" spans="2:10" s="15" customFormat="1" ht="38.1" customHeight="1" thickBot="1">
      <c r="B10" s="113">
        <v>1</v>
      </c>
      <c r="C10" s="119"/>
      <c r="D10" s="120"/>
      <c r="E10" s="120"/>
      <c r="F10" s="114"/>
      <c r="G10" s="114"/>
      <c r="H10" s="120"/>
      <c r="I10" s="114"/>
      <c r="J10" s="120"/>
    </row>
    <row r="11" spans="2:10" s="15" customFormat="1" ht="38.1" customHeight="1" thickBot="1">
      <c r="B11" s="113">
        <v>2</v>
      </c>
      <c r="C11" s="121"/>
      <c r="D11" s="122"/>
      <c r="E11" s="122"/>
      <c r="F11" s="115"/>
      <c r="G11" s="115"/>
      <c r="H11" s="122"/>
      <c r="I11" s="115"/>
      <c r="J11" s="122"/>
    </row>
    <row r="12" spans="2:10" s="15" customFormat="1" ht="38.1" customHeight="1" thickBot="1">
      <c r="B12" s="113">
        <v>3</v>
      </c>
      <c r="C12" s="121"/>
      <c r="D12" s="122"/>
      <c r="E12" s="122"/>
      <c r="F12" s="115"/>
      <c r="G12" s="115"/>
      <c r="H12" s="122"/>
      <c r="I12" s="115"/>
      <c r="J12" s="122"/>
    </row>
    <row r="13" spans="2:10" s="15" customFormat="1" ht="38.1" customHeight="1" thickBot="1">
      <c r="B13" s="113">
        <v>4</v>
      </c>
      <c r="C13" s="122"/>
      <c r="D13" s="122"/>
      <c r="E13" s="122"/>
      <c r="F13" s="115"/>
      <c r="G13" s="115"/>
      <c r="H13" s="122"/>
      <c r="I13" s="115"/>
      <c r="J13" s="122"/>
    </row>
    <row r="14" spans="2:10" s="15" customFormat="1" ht="38.1" customHeight="1" thickBot="1">
      <c r="B14" s="113">
        <v>5</v>
      </c>
      <c r="C14" s="122"/>
      <c r="D14" s="122"/>
      <c r="E14" s="122"/>
      <c r="F14" s="115"/>
      <c r="G14" s="115"/>
      <c r="H14" s="122"/>
      <c r="I14" s="115"/>
      <c r="J14" s="122"/>
    </row>
    <row r="15" spans="2:10" s="15" customFormat="1" ht="38.1" customHeight="1" thickBot="1">
      <c r="B15" s="113">
        <v>6</v>
      </c>
      <c r="C15" s="122"/>
      <c r="D15" s="122"/>
      <c r="E15" s="122"/>
      <c r="F15" s="115"/>
      <c r="G15" s="115"/>
      <c r="H15" s="122"/>
      <c r="I15" s="115"/>
      <c r="J15" s="122"/>
    </row>
    <row r="16" spans="2:10" ht="38.1" customHeight="1" thickBot="1">
      <c r="B16" s="113">
        <v>7</v>
      </c>
      <c r="C16" s="122"/>
      <c r="D16" s="122"/>
      <c r="E16" s="123"/>
      <c r="F16" s="115"/>
      <c r="G16" s="115"/>
      <c r="H16" s="122"/>
      <c r="I16" s="115"/>
      <c r="J16" s="122"/>
    </row>
    <row r="17" spans="2:10" ht="38.1" customHeight="1" thickBot="1">
      <c r="B17" s="113">
        <v>8</v>
      </c>
      <c r="C17" s="122"/>
      <c r="D17" s="122"/>
      <c r="E17" s="122"/>
      <c r="F17" s="115"/>
      <c r="G17" s="115"/>
      <c r="H17" s="122"/>
      <c r="I17" s="115"/>
      <c r="J17" s="122"/>
    </row>
    <row r="18" spans="2:10" ht="38.1" customHeight="1" thickBot="1">
      <c r="B18" s="113">
        <v>9</v>
      </c>
      <c r="C18" s="122"/>
      <c r="D18" s="122"/>
      <c r="E18" s="122"/>
      <c r="F18" s="115"/>
      <c r="G18" s="115"/>
      <c r="H18" s="122"/>
      <c r="I18" s="115"/>
      <c r="J18" s="122"/>
    </row>
    <row r="19" spans="2:10" ht="38.1" customHeight="1" thickBot="1">
      <c r="B19" s="113">
        <v>10</v>
      </c>
      <c r="C19" s="122"/>
      <c r="D19" s="122"/>
      <c r="E19" s="122"/>
      <c r="F19" s="115"/>
      <c r="G19" s="115"/>
      <c r="H19" s="122"/>
      <c r="I19" s="115"/>
      <c r="J19" s="122"/>
    </row>
    <row r="20" spans="2:10" ht="38.1" customHeight="1" thickBot="1">
      <c r="B20" s="113">
        <v>11</v>
      </c>
      <c r="C20" s="122"/>
      <c r="D20" s="122"/>
      <c r="E20" s="122"/>
      <c r="F20" s="115"/>
      <c r="G20" s="115"/>
      <c r="H20" s="122"/>
      <c r="I20" s="115"/>
      <c r="J20" s="122"/>
    </row>
    <row r="21" spans="2:10" ht="38.1" customHeight="1" thickBot="1">
      <c r="B21" s="113">
        <v>12</v>
      </c>
      <c r="C21" s="122"/>
      <c r="D21" s="122"/>
      <c r="E21" s="122"/>
      <c r="F21" s="115"/>
      <c r="G21" s="115"/>
      <c r="H21" s="122"/>
      <c r="I21" s="115"/>
      <c r="J21" s="122"/>
    </row>
    <row r="22" spans="2:10" ht="38.1" customHeight="1" thickBot="1">
      <c r="B22" s="113">
        <v>13</v>
      </c>
      <c r="C22" s="122"/>
      <c r="D22" s="122"/>
      <c r="E22" s="122"/>
      <c r="F22" s="115"/>
      <c r="G22" s="115"/>
      <c r="H22" s="122"/>
      <c r="I22" s="115"/>
      <c r="J22" s="122"/>
    </row>
    <row r="23" spans="2:10" ht="38.1" customHeight="1" thickBot="1">
      <c r="B23" s="113">
        <v>14</v>
      </c>
      <c r="C23" s="122"/>
      <c r="D23" s="122"/>
      <c r="E23" s="122"/>
      <c r="F23" s="115"/>
      <c r="G23" s="115"/>
      <c r="H23" s="122"/>
      <c r="I23" s="115"/>
      <c r="J23" s="122"/>
    </row>
    <row r="24" spans="2:10" ht="38.1" customHeight="1" thickBot="1">
      <c r="B24" s="113">
        <v>15</v>
      </c>
      <c r="C24" s="122"/>
      <c r="D24" s="122"/>
      <c r="E24" s="122"/>
      <c r="F24" s="115"/>
      <c r="G24" s="115"/>
      <c r="H24" s="122"/>
      <c r="I24" s="115"/>
      <c r="J24" s="122"/>
    </row>
    <row r="25" spans="2:10" ht="38.1" customHeight="1" thickBot="1">
      <c r="B25" s="113">
        <v>16</v>
      </c>
      <c r="C25" s="122"/>
      <c r="D25" s="122"/>
      <c r="E25" s="122"/>
      <c r="F25" s="115"/>
      <c r="G25" s="115"/>
      <c r="H25" s="122"/>
      <c r="I25" s="115"/>
      <c r="J25" s="122"/>
    </row>
    <row r="26" spans="2:10" ht="38.1" customHeight="1" thickBot="1">
      <c r="B26" s="113">
        <v>17</v>
      </c>
      <c r="C26" s="122"/>
      <c r="D26" s="122"/>
      <c r="E26" s="122"/>
      <c r="F26" s="115"/>
      <c r="G26" s="115"/>
      <c r="H26" s="122"/>
      <c r="I26" s="115"/>
      <c r="J26" s="122"/>
    </row>
    <row r="27" spans="2:10" ht="38.1" customHeight="1" thickBot="1">
      <c r="B27" s="113">
        <v>18</v>
      </c>
      <c r="C27" s="122"/>
      <c r="D27" s="122"/>
      <c r="E27" s="122"/>
      <c r="F27" s="115"/>
      <c r="G27" s="115"/>
      <c r="H27" s="122"/>
      <c r="I27" s="115"/>
      <c r="J27" s="122"/>
    </row>
    <row r="28" spans="2:10" ht="38.1" customHeight="1" thickBot="1">
      <c r="B28" s="113">
        <v>19</v>
      </c>
      <c r="C28" s="122"/>
      <c r="D28" s="122"/>
      <c r="E28" s="122"/>
      <c r="F28" s="115"/>
      <c r="G28" s="115"/>
      <c r="H28" s="122"/>
      <c r="I28" s="115"/>
      <c r="J28" s="122"/>
    </row>
    <row r="29" spans="2:10" ht="38.1" customHeight="1" thickBot="1">
      <c r="B29" s="113">
        <v>20</v>
      </c>
      <c r="C29" s="122"/>
      <c r="D29" s="122"/>
      <c r="E29" s="122"/>
      <c r="F29" s="115"/>
      <c r="G29" s="115"/>
      <c r="H29" s="122"/>
      <c r="I29" s="115"/>
      <c r="J29" s="122"/>
    </row>
    <row r="30" spans="2:10" ht="38.1" customHeight="1" thickBot="1">
      <c r="B30" s="113">
        <v>21</v>
      </c>
      <c r="C30" s="122"/>
      <c r="D30" s="122"/>
      <c r="E30" s="122"/>
      <c r="F30" s="115"/>
      <c r="G30" s="115"/>
      <c r="H30" s="122"/>
      <c r="I30" s="115"/>
      <c r="J30" s="122"/>
    </row>
    <row r="31" spans="2:10" ht="38.1" customHeight="1" thickBot="1">
      <c r="B31" s="113">
        <v>22</v>
      </c>
      <c r="C31" s="122"/>
      <c r="D31" s="122"/>
      <c r="E31" s="122"/>
      <c r="F31" s="115"/>
      <c r="G31" s="115"/>
      <c r="H31" s="122"/>
      <c r="I31" s="115"/>
      <c r="J31" s="122"/>
    </row>
    <row r="32" spans="2:10" ht="38.1" customHeight="1" thickBot="1">
      <c r="B32" s="113">
        <v>23</v>
      </c>
      <c r="C32" s="122"/>
      <c r="D32" s="122"/>
      <c r="E32" s="122"/>
      <c r="F32" s="115"/>
      <c r="G32" s="115"/>
      <c r="H32" s="122"/>
      <c r="I32" s="115"/>
      <c r="J32" s="122"/>
    </row>
    <row r="33" spans="2:10" ht="39" customHeight="1" thickBot="1">
      <c r="B33" s="113">
        <v>24</v>
      </c>
      <c r="C33" s="122"/>
      <c r="D33" s="122"/>
      <c r="E33" s="122"/>
      <c r="F33" s="115"/>
      <c r="G33" s="115"/>
      <c r="H33" s="122"/>
      <c r="I33" s="115"/>
      <c r="J33" s="122"/>
    </row>
  </sheetData>
  <sheetProtection algorithmName="SHA-512" hashValue="+kk9R3KjoucByQFnmtWeMbnUdIj262JwXPSsLxVV66V9JQ8bi/Db4Z5L2Bxa2F8RPc0RFrfHPwsk9DGltdPeVA==" saltValue="HC+ngklQWWVnVvoFFDiJVg==" spinCount="100000" sheet="1" objects="1" scenarios="1"/>
  <mergeCells count="6">
    <mergeCell ref="B7:C7"/>
    <mergeCell ref="B1:J1"/>
    <mergeCell ref="B3:I3"/>
    <mergeCell ref="B4:C4"/>
    <mergeCell ref="B5:C5"/>
    <mergeCell ref="B6:C6"/>
  </mergeCells>
  <conditionalFormatting sqref="C11:J12">
    <cfRule type="expression" dxfId="1" priority="7">
      <formula>NOT(ISBLANK(#REF!))</formula>
    </cfRule>
  </conditionalFormatting>
  <hyperlinks>
    <hyperlink ref="B4" location="'5a LMG1'!A1" display="LMG 1 actions" xr:uid="{AECF2AAE-AF13-4BE5-AD8C-63F5186532EC}"/>
    <hyperlink ref="B5" location="'5b LMG2'!A1" display="LMG 2 actions" xr:uid="{1ACB8DE4-4BE2-4724-8106-74FFCB4974E4}"/>
    <hyperlink ref="B7" location="'5c LMG3'!A1" display="LMG 3 actions" xr:uid="{7E8F7D6C-98E0-4785-B42D-D84AE733C777}"/>
    <hyperlink ref="B6" location="'5c LMG3'!A1" display="LMG 3 actions" xr:uid="{8CD5D61A-9E07-4DC3-A704-4B4B7585AC36}"/>
    <hyperlink ref="B7:C7" location="'4d LMGs for P'!A1" display="LMG actions for P loss" xr:uid="{EC33A194-06A6-49F9-9FFC-0A88382A3D1D}"/>
    <hyperlink ref="B4:C4" location="'4a LMG1'!A1" display="LMG 1 actions" xr:uid="{4F4465DC-B7CF-41D7-A391-4C0E90E1F79A}"/>
    <hyperlink ref="B5:C5" location="'4b LMG2'!A1" display="LMG 2 actions" xr:uid="{14E8A60B-F3CE-4829-8167-1D21E80C4258}"/>
    <hyperlink ref="B6:C6" location="'4c LMG3'!A1" display="LMG 3 actions" xr:uid="{1658E734-BD03-4C49-964E-E0380AA98D0F}"/>
  </hyperlinks>
  <pageMargins left="0.39370078740157483" right="0.39370078740157483" top="0.39370078740157483" bottom="0.39370078740157483" header="0" footer="0"/>
  <pageSetup scale="59"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47" id="{44122C67-609D-43D7-8658-967115239337}">
            <xm:f>NOT(ISBLANK('4a LMG1'!$B$11:$B$11))</xm:f>
            <x14:dxf>
              <fill>
                <patternFill>
                  <bgColor rgb="FFFFFFE5"/>
                </patternFill>
              </fill>
            </x14:dxf>
          </x14:cfRule>
          <xm:sqref>C10:J10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4" ma:contentTypeDescription="Create a new document." ma:contentTypeScope="" ma:versionID="069b539aa0d1457dbc3774d8ba91af21">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91acb4b8cd2a98a4e1cf97e59d4b7350"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06A87E-2A8F-4C9E-802B-D16B9A673005}"/>
</file>

<file path=customXml/itemProps2.xml><?xml version="1.0" encoding="utf-8"?>
<ds:datastoreItem xmlns:ds="http://schemas.openxmlformats.org/officeDocument/2006/customXml" ds:itemID="{B7ED9225-4838-4BD0-BCA3-1F1A55E49330}"/>
</file>

<file path=customXml/itemProps3.xml><?xml version="1.0" encoding="utf-8"?>
<ds:datastoreItem xmlns:ds="http://schemas.openxmlformats.org/officeDocument/2006/customXml" ds:itemID="{D8A59DB6-209A-4A6A-A3F7-514198427B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
  <cp:revision/>
  <dcterms:created xsi:type="dcterms:W3CDTF">2025-06-22T22:28:19Z</dcterms:created>
  <dcterms:modified xsi:type="dcterms:W3CDTF">2025-08-21T10:46:26Z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