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codeName="ThisWorkbook"/>
  <mc:AlternateContent xmlns:mc="http://schemas.openxmlformats.org/markup-compatibility/2006">
    <mc:Choice Requires="x15">
      <x15ac:absPath xmlns:x15ac="http://schemas.microsoft.com/office/spreadsheetml/2010/11/ac" url="https://hortnz.sharepoint.com/sites/GrowingChangeCollaboration/Shared Documents/Codes of Practice WG/2025 Review/1. Nutrient Management COP/COP review (working)/Appendix A Workbook/"/>
    </mc:Choice>
  </mc:AlternateContent>
  <xr:revisionPtr revIDLastSave="0" documentId="8_{21B7F15E-A476-4CB8-A49D-5385546CC0BC}" xr6:coauthVersionLast="47" xr6:coauthVersionMax="47" xr10:uidLastSave="{00000000-0000-0000-0000-000000000000}"/>
  <bookViews>
    <workbookView xWindow="-110" yWindow="-110" windowWidth="19420" windowHeight="11500" firstSheet="6" activeTab="6" xr2:uid="{88DD0AF8-ECC2-4835-B2E7-44BDA5D1CB37}"/>
  </bookViews>
  <sheets>
    <sheet name="Workbook Guide" sheetId="4" r:id="rId1"/>
    <sheet name="1 Overview" sheetId="5" r:id="rId2"/>
    <sheet name="2 Blocks" sheetId="8" r:id="rId3"/>
    <sheet name="3 Risk assessments" sheetId="6" r:id="rId4"/>
    <sheet name="5a LMG1" sheetId="12" r:id="rId5"/>
    <sheet name="5b LMG2" sheetId="21" r:id="rId6"/>
    <sheet name="5c LMG3" sheetId="22" r:id="rId7"/>
    <sheet name="5d LMGs for P" sheetId="23" r:id="rId8"/>
    <sheet name="6 Action Plan" sheetId="10" r:id="rId9"/>
    <sheet name="SheetData" sheetId="9" state="hidden" r:id="rId10"/>
  </sheets>
  <definedNames>
    <definedName name="_xlnm._FilterDatabase" localSheetId="4" hidden="1">'5a LMG1'!$C$10:$M$45</definedName>
    <definedName name="_xlnm._FilterDatabase" localSheetId="5" hidden="1">'5b LMG2'!$C$10:$M$45</definedName>
    <definedName name="_xlnm._FilterDatabase" localSheetId="6" hidden="1">'5c LMG3'!$C$10:$M$45</definedName>
    <definedName name="_xlnm._FilterDatabase" localSheetId="7" hidden="1">'5d LMGs for P'!$E$7:$O$17</definedName>
    <definedName name="_xlnm.Print_Area" localSheetId="1">'1 Overview'!$A$1:$K$17</definedName>
    <definedName name="_xlnm.Print_Area" localSheetId="3">'3 Risk assessments'!$A$1:$P$22</definedName>
    <definedName name="_xlnm.Print_Area" localSheetId="4">'5a LMG1'!$A$1:$M$59</definedName>
    <definedName name="_xlnm.Print_Area" localSheetId="5">'5b LMG2'!$A$1:$M$59</definedName>
    <definedName name="_xlnm.Print_Area" localSheetId="6">'5c LMG3'!$A$1:$M$59</definedName>
    <definedName name="_xlnm.Print_Area" localSheetId="7">'5d LMGs for P'!$A$1:$M$54</definedName>
    <definedName name="_xlnm.Print_Area" localSheetId="8">'6 Action Plan'!$A$1:$J$21</definedName>
    <definedName name="_xlnm.Print_Area" localSheetId="0">'Workbook Guide'!$A$1:$N$22</definedName>
  </definedNames>
  <calcPr calcId="191028"/>
  <pivotCaches>
    <pivotCache cacheId="6083"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2" l="1"/>
  <c r="D5" i="22"/>
  <c r="D6" i="21"/>
  <c r="D5" i="21"/>
  <c r="D6" i="12"/>
  <c r="D5" i="12"/>
  <c r="B10" i="6"/>
  <c r="C10" i="6" s="1"/>
  <c r="B11" i="6"/>
  <c r="C11" i="6" s="1"/>
  <c r="B12" i="6"/>
  <c r="D12" i="6" s="1"/>
  <c r="B13" i="6"/>
  <c r="D13" i="6" s="1"/>
  <c r="B14" i="6"/>
  <c r="C14" i="6" s="1"/>
  <c r="B15" i="6"/>
  <c r="C15" i="6" s="1"/>
  <c r="B16" i="6"/>
  <c r="D16" i="6" s="1"/>
  <c r="B17" i="6"/>
  <c r="D17" i="6" s="1"/>
  <c r="B18" i="6"/>
  <c r="C18" i="6" s="1"/>
  <c r="B19" i="6"/>
  <c r="C19" i="6" s="1"/>
  <c r="B20" i="6"/>
  <c r="D20" i="6" s="1"/>
  <c r="F20" i="6" s="1"/>
  <c r="G20" i="6" s="1"/>
  <c r="B21" i="6"/>
  <c r="C21" i="6" s="1"/>
  <c r="B22" i="6"/>
  <c r="C22" i="6" s="1"/>
  <c r="B23" i="6"/>
  <c r="D23" i="6" s="1"/>
  <c r="F23" i="6" s="1"/>
  <c r="G23" i="6" s="1"/>
  <c r="B24" i="6"/>
  <c r="C24" i="6" s="1"/>
  <c r="B25" i="6"/>
  <c r="C25" i="6" s="1"/>
  <c r="B26" i="6"/>
  <c r="D26" i="6" s="1"/>
  <c r="F26" i="6" s="1"/>
  <c r="G26" i="6" s="1"/>
  <c r="B27" i="6"/>
  <c r="D27" i="6" s="1"/>
  <c r="F27" i="6" s="1"/>
  <c r="G27" i="6" s="1"/>
  <c r="B28" i="6"/>
  <c r="C28" i="6" s="1"/>
  <c r="B29" i="6"/>
  <c r="C29" i="6" s="1"/>
  <c r="B30" i="6"/>
  <c r="C30" i="6" s="1"/>
  <c r="B31" i="6"/>
  <c r="D31" i="6" s="1"/>
  <c r="F31" i="6" s="1"/>
  <c r="G31" i="6" s="1"/>
  <c r="B32" i="6"/>
  <c r="C32" i="6" s="1"/>
  <c r="B33" i="6"/>
  <c r="D33" i="6" s="1"/>
  <c r="F33" i="6" s="1"/>
  <c r="G33" i="6" s="1"/>
  <c r="B34" i="6"/>
  <c r="D34" i="6" s="1"/>
  <c r="F34" i="6" s="1"/>
  <c r="G34" i="6" s="1"/>
  <c r="B35" i="6"/>
  <c r="C35" i="6" s="1"/>
  <c r="B36" i="6"/>
  <c r="D36" i="6" s="1"/>
  <c r="F36" i="6" s="1"/>
  <c r="G36" i="6" s="1"/>
  <c r="B37" i="6"/>
  <c r="C37" i="6" s="1"/>
  <c r="B38" i="6"/>
  <c r="D38" i="6" s="1"/>
  <c r="F38" i="6" s="1"/>
  <c r="G38" i="6" s="1"/>
  <c r="B39" i="6"/>
  <c r="D39" i="6" s="1"/>
  <c r="F39" i="6" s="1"/>
  <c r="G39" i="6" s="1"/>
  <c r="B40" i="6"/>
  <c r="C40" i="6" s="1"/>
  <c r="B41" i="6"/>
  <c r="D41" i="6" s="1"/>
  <c r="F41" i="6" s="1"/>
  <c r="G41" i="6" s="1"/>
  <c r="B42" i="6"/>
  <c r="C42" i="6" s="1"/>
  <c r="B43" i="6"/>
  <c r="D43" i="6" s="1"/>
  <c r="F43" i="6" s="1"/>
  <c r="G43" i="6" s="1"/>
  <c r="B44" i="6"/>
  <c r="D44" i="6" s="1"/>
  <c r="F44" i="6" s="1"/>
  <c r="G44" i="6" s="1"/>
  <c r="B45" i="6"/>
  <c r="C45" i="6" s="1"/>
  <c r="B46" i="6"/>
  <c r="D46" i="6" s="1"/>
  <c r="F46" i="6" s="1"/>
  <c r="G46" i="6" s="1"/>
  <c r="B47" i="6"/>
  <c r="C47" i="6" s="1"/>
  <c r="B48" i="6"/>
  <c r="D48" i="6" s="1"/>
  <c r="F48" i="6" s="1"/>
  <c r="G48" i="6" s="1"/>
  <c r="B49" i="6"/>
  <c r="D49" i="6" s="1"/>
  <c r="F49" i="6" s="1"/>
  <c r="G49" i="6" s="1"/>
  <c r="B50" i="6"/>
  <c r="C50" i="6" s="1"/>
  <c r="B51" i="6"/>
  <c r="D51" i="6" s="1"/>
  <c r="F51" i="6" s="1"/>
  <c r="G51" i="6" s="1"/>
  <c r="B52" i="6"/>
  <c r="D52" i="6" s="1"/>
  <c r="F52" i="6" s="1"/>
  <c r="G52" i="6" s="1"/>
  <c r="B53" i="6"/>
  <c r="C53" i="6" s="1"/>
  <c r="B54" i="6"/>
  <c r="C54" i="6" s="1"/>
  <c r="B55" i="6"/>
  <c r="C55" i="6" s="1"/>
  <c r="B56" i="6"/>
  <c r="C56" i="6" s="1"/>
  <c r="B57" i="6"/>
  <c r="C57" i="6" s="1"/>
  <c r="B58" i="6"/>
  <c r="C58" i="6" s="1"/>
  <c r="B59" i="6"/>
  <c r="C59" i="6" s="1"/>
  <c r="B60" i="6"/>
  <c r="C60" i="6" s="1"/>
  <c r="B61" i="6"/>
  <c r="D61" i="6" s="1"/>
  <c r="F61" i="6" s="1"/>
  <c r="G61" i="6" s="1"/>
  <c r="B62" i="6"/>
  <c r="D62" i="6" s="1"/>
  <c r="F62" i="6" s="1"/>
  <c r="G62" i="6" s="1"/>
  <c r="B63" i="6"/>
  <c r="D63" i="6" s="1"/>
  <c r="F63" i="6" s="1"/>
  <c r="G63" i="6" s="1"/>
  <c r="B64" i="6"/>
  <c r="C64" i="6" s="1"/>
  <c r="B65" i="6"/>
  <c r="C65" i="6" s="1"/>
  <c r="B66" i="6"/>
  <c r="D66" i="6" s="1"/>
  <c r="F66" i="6" s="1"/>
  <c r="G66" i="6" s="1"/>
  <c r="B67" i="6"/>
  <c r="D67" i="6" s="1"/>
  <c r="F67" i="6" s="1"/>
  <c r="G67" i="6" s="1"/>
  <c r="B68" i="6"/>
  <c r="D68" i="6" s="1"/>
  <c r="F68" i="6" s="1"/>
  <c r="G68" i="6" s="1"/>
  <c r="B69" i="6"/>
  <c r="D69" i="6" s="1"/>
  <c r="F69" i="6" s="1"/>
  <c r="G69" i="6" s="1"/>
  <c r="B70" i="6"/>
  <c r="D70" i="6" s="1"/>
  <c r="F70" i="6" s="1"/>
  <c r="G70" i="6" s="1"/>
  <c r="B71" i="6"/>
  <c r="D71" i="6" s="1"/>
  <c r="F71" i="6" s="1"/>
  <c r="G71" i="6" s="1"/>
  <c r="B72" i="6"/>
  <c r="D72" i="6" s="1"/>
  <c r="F72" i="6" s="1"/>
  <c r="G72" i="6" s="1"/>
  <c r="B73" i="6"/>
  <c r="C73" i="6" s="1"/>
  <c r="B74" i="6"/>
  <c r="C74" i="6" s="1"/>
  <c r="B75" i="6"/>
  <c r="C75" i="6" s="1"/>
  <c r="B76" i="6"/>
  <c r="D76" i="6" s="1"/>
  <c r="F76" i="6" s="1"/>
  <c r="G76" i="6" s="1"/>
  <c r="B77" i="6"/>
  <c r="D77" i="6" s="1"/>
  <c r="F77" i="6" s="1"/>
  <c r="G77" i="6" s="1"/>
  <c r="B78" i="6"/>
  <c r="D78" i="6" s="1"/>
  <c r="F78" i="6" s="1"/>
  <c r="G78" i="6" s="1"/>
  <c r="B79" i="6"/>
  <c r="C79" i="6" s="1"/>
  <c r="B80" i="6"/>
  <c r="C80" i="6" s="1"/>
  <c r="B81" i="6"/>
  <c r="D81" i="6" s="1"/>
  <c r="F81" i="6" s="1"/>
  <c r="G81" i="6" s="1"/>
  <c r="B82" i="6"/>
  <c r="C82" i="6" s="1"/>
  <c r="B83" i="6"/>
  <c r="C83" i="6" s="1"/>
  <c r="B84" i="6"/>
  <c r="C84" i="6" s="1"/>
  <c r="B85" i="6"/>
  <c r="C85" i="6" s="1"/>
  <c r="B86" i="6"/>
  <c r="D86" i="6" s="1"/>
  <c r="F86" i="6" s="1"/>
  <c r="G86" i="6" s="1"/>
  <c r="B87" i="6"/>
  <c r="C87" i="6" s="1"/>
  <c r="B88" i="6"/>
  <c r="D88" i="6" s="1"/>
  <c r="F88" i="6" s="1"/>
  <c r="G88" i="6" s="1"/>
  <c r="B89" i="6"/>
  <c r="D89" i="6" s="1"/>
  <c r="F89" i="6" s="1"/>
  <c r="G89" i="6" s="1"/>
  <c r="B90" i="6"/>
  <c r="C90" i="6" s="1"/>
  <c r="B91" i="6"/>
  <c r="D91" i="6" s="1"/>
  <c r="F91" i="6" s="1"/>
  <c r="G91" i="6" s="1"/>
  <c r="B92" i="6"/>
  <c r="D92" i="6" s="1"/>
  <c r="F92" i="6" s="1"/>
  <c r="G92" i="6" s="1"/>
  <c r="B93" i="6"/>
  <c r="D93" i="6" s="1"/>
  <c r="F93" i="6" s="1"/>
  <c r="G93" i="6" s="1"/>
  <c r="B94" i="6"/>
  <c r="D94" i="6" s="1"/>
  <c r="F94" i="6" s="1"/>
  <c r="G94" i="6" s="1"/>
  <c r="B95" i="6"/>
  <c r="D95" i="6" s="1"/>
  <c r="F95" i="6" s="1"/>
  <c r="G95" i="6" s="1"/>
  <c r="B96" i="6"/>
  <c r="D96" i="6" s="1"/>
  <c r="F96" i="6" s="1"/>
  <c r="G96" i="6" s="1"/>
  <c r="B97" i="6"/>
  <c r="D97" i="6" s="1"/>
  <c r="F97" i="6" s="1"/>
  <c r="G97" i="6" s="1"/>
  <c r="B98" i="6"/>
  <c r="C98" i="6" s="1"/>
  <c r="B99" i="6"/>
  <c r="C99" i="6" s="1"/>
  <c r="B100" i="6"/>
  <c r="C100" i="6" s="1"/>
  <c r="B101" i="6"/>
  <c r="D101" i="6" s="1"/>
  <c r="F101" i="6" s="1"/>
  <c r="G101" i="6" s="1"/>
  <c r="B102" i="6"/>
  <c r="D102" i="6" s="1"/>
  <c r="F102" i="6" s="1"/>
  <c r="G102" i="6" s="1"/>
  <c r="B103" i="6"/>
  <c r="C103" i="6" s="1"/>
  <c r="B104" i="6"/>
  <c r="C104" i="6" s="1"/>
  <c r="B105" i="6"/>
  <c r="C105" i="6" s="1"/>
  <c r="B106" i="6"/>
  <c r="C106" i="6" s="1"/>
  <c r="D21" i="6"/>
  <c r="F21" i="6" s="1"/>
  <c r="G21" i="6" s="1"/>
  <c r="D22" i="6"/>
  <c r="F22" i="6" s="1"/>
  <c r="G22" i="6" s="1"/>
  <c r="D25" i="6"/>
  <c r="F25" i="6" s="1"/>
  <c r="G25" i="6" s="1"/>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7" i="6"/>
  <c r="C69" i="6"/>
  <c r="B9" i="6"/>
  <c r="C9" i="6" s="1"/>
  <c r="B8" i="6"/>
  <c r="C8" i="6" s="1"/>
  <c r="B7" i="6"/>
  <c r="C7" i="6" s="1"/>
  <c r="H105" i="8"/>
  <c r="I105" i="8" s="1"/>
  <c r="H104" i="8"/>
  <c r="I104" i="8" s="1"/>
  <c r="H103" i="8"/>
  <c r="I103" i="8" s="1"/>
  <c r="H102" i="8"/>
  <c r="I102" i="8" s="1"/>
  <c r="H101" i="8"/>
  <c r="I101" i="8" s="1"/>
  <c r="H100" i="8"/>
  <c r="I100" i="8" s="1"/>
  <c r="H99" i="8"/>
  <c r="I99" i="8" s="1"/>
  <c r="H98" i="8"/>
  <c r="I98" i="8" s="1"/>
  <c r="H97" i="8"/>
  <c r="I97" i="8" s="1"/>
  <c r="H96" i="8"/>
  <c r="I96" i="8" s="1"/>
  <c r="H95" i="8"/>
  <c r="I95" i="8" s="1"/>
  <c r="H94" i="8"/>
  <c r="I94" i="8" s="1"/>
  <c r="H93" i="8"/>
  <c r="I93" i="8" s="1"/>
  <c r="H92" i="8"/>
  <c r="I92" i="8" s="1"/>
  <c r="H91" i="8"/>
  <c r="I91" i="8" s="1"/>
  <c r="H90" i="8"/>
  <c r="I90" i="8" s="1"/>
  <c r="H89" i="8"/>
  <c r="I89" i="8" s="1"/>
  <c r="H88" i="8"/>
  <c r="I88" i="8" s="1"/>
  <c r="H87" i="8"/>
  <c r="I87" i="8" s="1"/>
  <c r="H86" i="8"/>
  <c r="I86" i="8" s="1"/>
  <c r="H85" i="8"/>
  <c r="I85" i="8" s="1"/>
  <c r="H84" i="8"/>
  <c r="I84" i="8" s="1"/>
  <c r="H83" i="8"/>
  <c r="I83" i="8" s="1"/>
  <c r="H82" i="8"/>
  <c r="I82" i="8" s="1"/>
  <c r="H81" i="8"/>
  <c r="I81" i="8" s="1"/>
  <c r="H80" i="8"/>
  <c r="I80" i="8" s="1"/>
  <c r="H79" i="8"/>
  <c r="I79" i="8" s="1"/>
  <c r="H78" i="8"/>
  <c r="I78" i="8" s="1"/>
  <c r="H77" i="8"/>
  <c r="I77" i="8" s="1"/>
  <c r="H76" i="8"/>
  <c r="I76" i="8" s="1"/>
  <c r="H75" i="8"/>
  <c r="I75" i="8" s="1"/>
  <c r="H74" i="8"/>
  <c r="I74" i="8" s="1"/>
  <c r="H73" i="8"/>
  <c r="I73" i="8" s="1"/>
  <c r="H72" i="8"/>
  <c r="I72" i="8" s="1"/>
  <c r="H71" i="8"/>
  <c r="I71" i="8" s="1"/>
  <c r="H70" i="8"/>
  <c r="I70" i="8" s="1"/>
  <c r="H69" i="8"/>
  <c r="I69" i="8" s="1"/>
  <c r="H68" i="8"/>
  <c r="I68" i="8" s="1"/>
  <c r="H67" i="8"/>
  <c r="I67" i="8" s="1"/>
  <c r="H66" i="8"/>
  <c r="I66" i="8" s="1"/>
  <c r="H65" i="8"/>
  <c r="I65" i="8" s="1"/>
  <c r="H64" i="8"/>
  <c r="I64" i="8" s="1"/>
  <c r="H63" i="8"/>
  <c r="I63" i="8" s="1"/>
  <c r="H62" i="8"/>
  <c r="I62" i="8" s="1"/>
  <c r="H61" i="8"/>
  <c r="I61" i="8" s="1"/>
  <c r="H60" i="8"/>
  <c r="I60" i="8" s="1"/>
  <c r="H59" i="8"/>
  <c r="I59" i="8" s="1"/>
  <c r="H58" i="8"/>
  <c r="I58" i="8" s="1"/>
  <c r="H57" i="8"/>
  <c r="I57" i="8" s="1"/>
  <c r="H56" i="8"/>
  <c r="I56" i="8" s="1"/>
  <c r="H55" i="8"/>
  <c r="I55" i="8" s="1"/>
  <c r="H54" i="8"/>
  <c r="I54" i="8" s="1"/>
  <c r="H53" i="8"/>
  <c r="I53" i="8" s="1"/>
  <c r="H52" i="8"/>
  <c r="I52" i="8" s="1"/>
  <c r="H51" i="8"/>
  <c r="I51" i="8" s="1"/>
  <c r="H50" i="8"/>
  <c r="I50" i="8" s="1"/>
  <c r="H49" i="8"/>
  <c r="I49" i="8" s="1"/>
  <c r="H48" i="8"/>
  <c r="I48" i="8" s="1"/>
  <c r="H47" i="8"/>
  <c r="I47" i="8" s="1"/>
  <c r="H46" i="8"/>
  <c r="I46" i="8" s="1"/>
  <c r="H45" i="8"/>
  <c r="I45" i="8" s="1"/>
  <c r="H44" i="8"/>
  <c r="I44" i="8" s="1"/>
  <c r="H43" i="8"/>
  <c r="I43" i="8" s="1"/>
  <c r="H42" i="8"/>
  <c r="I42" i="8" s="1"/>
  <c r="H41" i="8"/>
  <c r="I41" i="8" s="1"/>
  <c r="H40" i="8"/>
  <c r="I40" i="8" s="1"/>
  <c r="H39" i="8"/>
  <c r="I39" i="8" s="1"/>
  <c r="H38" i="8"/>
  <c r="I38" i="8" s="1"/>
  <c r="H37" i="8"/>
  <c r="I37" i="8" s="1"/>
  <c r="H36" i="8"/>
  <c r="I36" i="8" s="1"/>
  <c r="H35" i="8"/>
  <c r="I35" i="8" s="1"/>
  <c r="H34" i="8"/>
  <c r="I34" i="8" s="1"/>
  <c r="H33" i="8"/>
  <c r="I33" i="8" s="1"/>
  <c r="H32" i="8"/>
  <c r="I32" i="8" s="1"/>
  <c r="H31" i="8"/>
  <c r="I31" i="8" s="1"/>
  <c r="H30" i="8"/>
  <c r="I30" i="8" s="1"/>
  <c r="H29" i="8"/>
  <c r="I29" i="8" s="1"/>
  <c r="H28" i="8"/>
  <c r="I28" i="8" s="1"/>
  <c r="H27" i="8"/>
  <c r="I27" i="8" s="1"/>
  <c r="H26" i="8"/>
  <c r="I26" i="8" s="1"/>
  <c r="H25" i="8"/>
  <c r="I25" i="8" s="1"/>
  <c r="H24" i="8"/>
  <c r="I24" i="8" s="1"/>
  <c r="H23" i="8"/>
  <c r="I23" i="8" s="1"/>
  <c r="H22" i="8"/>
  <c r="I22" i="8" s="1"/>
  <c r="H21" i="8"/>
  <c r="I21" i="8" s="1"/>
  <c r="H20" i="8"/>
  <c r="I20" i="8" s="1"/>
  <c r="H19" i="8"/>
  <c r="I19" i="8" s="1"/>
  <c r="H18" i="8"/>
  <c r="I18" i="8" s="1"/>
  <c r="H17" i="8"/>
  <c r="I17" i="8" s="1"/>
  <c r="H16" i="8"/>
  <c r="I16" i="8" s="1"/>
  <c r="H15" i="8"/>
  <c r="I15" i="8" s="1"/>
  <c r="H14" i="8"/>
  <c r="I14" i="8" s="1"/>
  <c r="H13" i="8"/>
  <c r="I13" i="8" s="1"/>
  <c r="H12" i="8"/>
  <c r="I12" i="8" s="1"/>
  <c r="H11" i="8"/>
  <c r="I11" i="8" s="1"/>
  <c r="H10" i="8"/>
  <c r="I10" i="8" s="1"/>
  <c r="H9" i="8"/>
  <c r="I9" i="8" s="1"/>
  <c r="H8" i="8"/>
  <c r="I8" i="8" s="1"/>
  <c r="H7" i="8"/>
  <c r="I7" i="8" s="1"/>
  <c r="H6" i="8"/>
  <c r="I6" i="8" s="1"/>
  <c r="D8" i="6" l="1"/>
  <c r="C48" i="6"/>
  <c r="C96" i="6"/>
  <c r="D56" i="6"/>
  <c r="F56" i="6" s="1"/>
  <c r="G56" i="6" s="1"/>
  <c r="D32" i="6"/>
  <c r="F32" i="6" s="1"/>
  <c r="G32" i="6" s="1"/>
  <c r="C16" i="6"/>
  <c r="D64" i="6"/>
  <c r="F64" i="6" s="1"/>
  <c r="G64" i="6" s="1"/>
  <c r="D59" i="6"/>
  <c r="F59" i="6" s="1"/>
  <c r="G59" i="6" s="1"/>
  <c r="D18" i="6"/>
  <c r="F18" i="6" s="1"/>
  <c r="G18" i="6" s="1"/>
  <c r="C72" i="6"/>
  <c r="D58" i="6"/>
  <c r="F58" i="6" s="1"/>
  <c r="G58" i="6" s="1"/>
  <c r="D40" i="6"/>
  <c r="F40" i="6" s="1"/>
  <c r="G40" i="6" s="1"/>
  <c r="C46" i="6"/>
  <c r="D24" i="6"/>
  <c r="F24" i="6" s="1"/>
  <c r="G24" i="6" s="1"/>
  <c r="C44" i="6"/>
  <c r="C67" i="6"/>
  <c r="C68" i="6"/>
  <c r="C91" i="6"/>
  <c r="C20" i="6"/>
  <c r="D104" i="6"/>
  <c r="F104" i="6" s="1"/>
  <c r="G104" i="6" s="1"/>
  <c r="C8" i="23" a="1"/>
  <c r="C8" i="23" s="1"/>
  <c r="C92" i="6"/>
  <c r="C101" i="6"/>
  <c r="D60" i="6"/>
  <c r="F60" i="6" s="1"/>
  <c r="G60" i="6" s="1"/>
  <c r="D90" i="6"/>
  <c r="F90" i="6" s="1"/>
  <c r="G90" i="6" s="1"/>
  <c r="D74" i="6"/>
  <c r="F74" i="6" s="1"/>
  <c r="G74" i="6" s="1"/>
  <c r="C26" i="6"/>
  <c r="C12" i="6"/>
  <c r="C93" i="6"/>
  <c r="C13" i="6"/>
  <c r="D106" i="6"/>
  <c r="F106" i="6" s="1"/>
  <c r="G106" i="6" s="1"/>
  <c r="D29" i="6"/>
  <c r="F29" i="6" s="1"/>
  <c r="G29" i="6" s="1"/>
  <c r="D28" i="6"/>
  <c r="F28" i="6" s="1"/>
  <c r="G28" i="6" s="1"/>
  <c r="C27" i="6"/>
  <c r="D84" i="6"/>
  <c r="F84" i="6" s="1"/>
  <c r="G84" i="6" s="1"/>
  <c r="D10" i="6"/>
  <c r="F10" i="6" s="1"/>
  <c r="G10" i="6" s="1"/>
  <c r="C38" i="6"/>
  <c r="D75" i="6"/>
  <c r="F75" i="6" s="1"/>
  <c r="G75" i="6" s="1"/>
  <c r="C78" i="6"/>
  <c r="D73" i="6"/>
  <c r="F73" i="6" s="1"/>
  <c r="G73" i="6" s="1"/>
  <c r="D37" i="6"/>
  <c r="F37" i="6" s="1"/>
  <c r="G37" i="6" s="1"/>
  <c r="C77" i="6"/>
  <c r="C41" i="6"/>
  <c r="B8" i="23" a="1"/>
  <c r="B8" i="23" s="1"/>
  <c r="C76" i="6"/>
  <c r="C43" i="6"/>
  <c r="D87" i="6"/>
  <c r="F87" i="6" s="1"/>
  <c r="G87" i="6" s="1"/>
  <c r="C39" i="6"/>
  <c r="C17" i="6"/>
  <c r="C71" i="6"/>
  <c r="C94" i="6"/>
  <c r="D85" i="6"/>
  <c r="F85" i="6" s="1"/>
  <c r="G85" i="6" s="1"/>
  <c r="C23" i="6"/>
  <c r="D14" i="6"/>
  <c r="F14" i="6" s="1"/>
  <c r="G14" i="6" s="1"/>
  <c r="D54" i="6"/>
  <c r="F54" i="6" s="1"/>
  <c r="G54" i="6" s="1"/>
  <c r="D50" i="6"/>
  <c r="F50" i="6" s="1"/>
  <c r="G50" i="6" s="1"/>
  <c r="C49" i="6"/>
  <c r="D55" i="6"/>
  <c r="F55" i="6" s="1"/>
  <c r="G55" i="6" s="1"/>
  <c r="C81" i="6"/>
  <c r="A8" i="23" a="1"/>
  <c r="A8" i="23" s="1"/>
  <c r="D7" i="6"/>
  <c r="F7" i="6" s="1"/>
  <c r="G7" i="6" s="1"/>
  <c r="C31" i="6"/>
  <c r="C86" i="6"/>
  <c r="D47" i="6"/>
  <c r="F47" i="6" s="1"/>
  <c r="G47" i="6" s="1"/>
  <c r="D11" i="6"/>
  <c r="F11" i="6" s="1"/>
  <c r="G11" i="6" s="1"/>
  <c r="D15" i="6"/>
  <c r="C33" i="6"/>
  <c r="C62" i="6"/>
  <c r="D9" i="6"/>
  <c r="F9" i="6" s="1"/>
  <c r="G9" i="6" s="1"/>
  <c r="F16" i="6"/>
  <c r="G16" i="6" s="1"/>
  <c r="F12" i="6"/>
  <c r="G12" i="6" s="1"/>
  <c r="F17" i="6"/>
  <c r="G17" i="6" s="1"/>
  <c r="D19" i="6"/>
  <c r="F19" i="6" s="1"/>
  <c r="G19" i="6" s="1"/>
  <c r="D83" i="6"/>
  <c r="F83" i="6" s="1"/>
  <c r="G83" i="6" s="1"/>
  <c r="D82" i="6"/>
  <c r="F82" i="6" s="1"/>
  <c r="G82" i="6" s="1"/>
  <c r="D65" i="6"/>
  <c r="F65" i="6" s="1"/>
  <c r="G65" i="6" s="1"/>
  <c r="D35" i="6"/>
  <c r="F35" i="6" s="1"/>
  <c r="G35" i="6" s="1"/>
  <c r="D79" i="6"/>
  <c r="F79" i="6" s="1"/>
  <c r="G79" i="6" s="1"/>
  <c r="D99" i="6"/>
  <c r="F99" i="6" s="1"/>
  <c r="G99" i="6" s="1"/>
  <c r="C63" i="6"/>
  <c r="D57" i="6"/>
  <c r="F57" i="6" s="1"/>
  <c r="G57" i="6" s="1"/>
  <c r="F15" i="6"/>
  <c r="G15" i="6" s="1"/>
  <c r="C34" i="6"/>
  <c r="C51" i="6"/>
  <c r="C66" i="6"/>
  <c r="C95" i="6"/>
  <c r="C97" i="6"/>
  <c r="D45" i="6"/>
  <c r="F45" i="6" s="1"/>
  <c r="G45" i="6" s="1"/>
  <c r="D98" i="6"/>
  <c r="F98" i="6" s="1"/>
  <c r="G98" i="6" s="1"/>
  <c r="C89" i="6"/>
  <c r="C61" i="6"/>
  <c r="D80" i="6"/>
  <c r="F80" i="6" s="1"/>
  <c r="G80" i="6" s="1"/>
  <c r="C36" i="6"/>
  <c r="D30" i="6"/>
  <c r="F30" i="6" s="1"/>
  <c r="G30" i="6" s="1"/>
  <c r="C88" i="6"/>
  <c r="C70" i="6"/>
  <c r="D42" i="6"/>
  <c r="F42" i="6" s="1"/>
  <c r="G42" i="6" s="1"/>
  <c r="D105" i="6"/>
  <c r="F105" i="6" s="1"/>
  <c r="G105" i="6" s="1"/>
  <c r="C102" i="6"/>
  <c r="D103" i="6"/>
  <c r="F103" i="6" s="1"/>
  <c r="G103" i="6" s="1"/>
  <c r="C52" i="6"/>
  <c r="D53" i="6"/>
  <c r="F53" i="6" s="1"/>
  <c r="G53" i="6" s="1"/>
  <c r="D100" i="6"/>
  <c r="F100" i="6" s="1"/>
  <c r="G100" i="6" s="1"/>
  <c r="F13" i="6"/>
  <c r="G13" i="6" s="1"/>
  <c r="F8" i="6"/>
  <c r="G8" i="6" s="1"/>
  <c r="O7" i="6" a="1"/>
  <c r="O7" i="6" s="1"/>
  <c r="P7" i="6" a="1"/>
  <c r="P7" i="6" s="1"/>
  <c r="N7" i="6" a="1"/>
  <c r="N7" i="6" s="1"/>
  <c r="A11" i="22" l="1" a="1"/>
  <c r="A11" i="22" s="1"/>
  <c r="A11" i="21" a="1"/>
  <c r="A11" i="21" s="1"/>
  <c r="A11" i="12" a="1"/>
  <c r="A11" i="12" s="1"/>
  <c r="K7" i="6" a="1"/>
  <c r="K7" i="6" s="1"/>
  <c r="M7" i="6" a="1"/>
  <c r="M7" i="6" s="1"/>
  <c r="L7" i="6" a="1"/>
  <c r="L7"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<sst xmlns="http://schemas.openxmlformats.org/spreadsheetml/2006/main" count="701" uniqueCount="252">
  <si>
    <t>NUTRIENT MANAGEMENT PLAN WORKBOOK</t>
  </si>
  <si>
    <t>This workbook is designed to support growers to develop and maintain a Nutrient Management Plan (NMP) that follows the Nutrient Management Code of Practice. It steps through the approach to identify and assess nutrient loss risk for your operation, identifying practices to manage those risks, and keeping records of what you’re doing and why.
It includes steps to help you:
•	What level of nutrient management planning you need based on your level of risk
•	Look at nutrient risks for each block or Land Management Group (groups of blocks)
•	Identify which practices meet the minimum requirements—and where you might need to go further
•	Record your decisions, actions, and point to supporting information
•	Keep your plan up to date as things change (crops, seasons, or farm setup)
Your NMP will form part of your farm plan. You don’t have to use this exact workbook, but it’s a helpful tool to make sure your nutrient planning is clear, consistent, and meets the criteria of a Nutrient Management Plan as set out in the Code of Practice.</t>
  </si>
  <si>
    <t>Contents</t>
  </si>
  <si>
    <t>1. Overview</t>
  </si>
  <si>
    <t>Summary of key business details and space to write goals relating to nutrient management.</t>
  </si>
  <si>
    <t>2. Blocks</t>
  </si>
  <si>
    <t>Table to enter in Block information where commerical horticulture activity is carried out.</t>
  </si>
  <si>
    <t>3. Risk assessments (N &amp; P)</t>
  </si>
  <si>
    <t>Space to record nitrogen and phosphorus risk assessment results to assign LMGs to each Block.</t>
  </si>
  <si>
    <t>4. Nutrient budget</t>
  </si>
  <si>
    <t>An simple nutrient budget template for one crop on one block.</t>
  </si>
  <si>
    <t>LMG tables</t>
  </si>
  <si>
    <t>LMG 1</t>
  </si>
  <si>
    <t>Minimum and Additional practices, with space to record actions, for all Blocks in LMG 1 for Nitrogen</t>
  </si>
  <si>
    <t>LMG 2</t>
  </si>
  <si>
    <t>Minimum and Additional practices, with space to record actions, for all Blocks in LMG 2 for Nitrogen</t>
  </si>
  <si>
    <t>LMG 3</t>
  </si>
  <si>
    <t>Minimum and Additional practices, with space to record actions, for all Blocks in LMG 3 for Nitrogen</t>
  </si>
  <si>
    <t>LMGs for P loss</t>
  </si>
  <si>
    <t>Minimum and Additional practices, with space to record actions, for all Blocks in LMG 1, 2 &amp; 3 for Phosphorus loss</t>
  </si>
  <si>
    <t>6. Action plan</t>
  </si>
  <si>
    <t>Table to enter in actions relating to nutrient management planning at a Block, Operation, or Catchment scale.</t>
  </si>
  <si>
    <t>Workbook instructions</t>
  </si>
  <si>
    <t>This workbook has a number of built-in formulas and links to help make information entry and navigation as easy as possible. Each tab contains a template you can fill in to help complete your nutrient management plan. The tabs and workbook align with the Code of Practice for Nutrient Management.</t>
  </si>
  <si>
    <t>Cells coloured light yellow are fillable.</t>
  </si>
  <si>
    <t>Several tabs contain buttons that allow you to save as a pdf.</t>
  </si>
  <si>
    <t>1. BUSINESS OVERVIEW</t>
  </si>
  <si>
    <t>1.1 Key business details</t>
  </si>
  <si>
    <t>Complete all the key information relating to your operation below for the next 12 months. To be updated as part of your annual review to reflect any changes.</t>
  </si>
  <si>
    <t>Business name</t>
  </si>
  <si>
    <t>Bloggs Kiwifruit</t>
  </si>
  <si>
    <t>Physical address</t>
  </si>
  <si>
    <t>1 Kiwifruit Way</t>
  </si>
  <si>
    <t>Person responsible</t>
  </si>
  <si>
    <t>J Bloggs</t>
  </si>
  <si>
    <t>Prepared by</t>
  </si>
  <si>
    <t>Date completed</t>
  </si>
  <si>
    <t>Next review date</t>
  </si>
  <si>
    <t>1.2 Goals and objectives</t>
  </si>
  <si>
    <t>Goals keep your plan relevant and focused on what you are trying to achieve. Goals are useful to know if your plan is working and show how you are making decisions tied to risk and desired outcomes. Use this section to fill in your goals relating to this nutrient management plan.</t>
  </si>
  <si>
    <r>
      <t xml:space="preserve">Production
</t>
    </r>
    <r>
      <rPr>
        <i/>
        <sz val="12"/>
        <color theme="3"/>
        <rFont val="Avenir Next LT Pro"/>
        <family val="2"/>
        <scheme val="minor"/>
      </rPr>
      <t>e.g. maximise crop yield, increase soil health to support long-term productivity</t>
    </r>
  </si>
  <si>
    <t>Increase production by 5%</t>
  </si>
  <si>
    <r>
      <t xml:space="preserve">Financial
</t>
    </r>
    <r>
      <rPr>
        <i/>
        <sz val="12"/>
        <color theme="3"/>
        <rFont val="Avenir Next LT Pro"/>
        <family val="2"/>
        <scheme val="minor"/>
      </rPr>
      <t>e.g. reduce fertiliser costs and improve nutrient use efficiency</t>
    </r>
  </si>
  <si>
    <t>Reduce agrichemical spend by 10%
Reduce fertiliser spend by 15% through targeted soil testing</t>
  </si>
  <si>
    <r>
      <t xml:space="preserve">Environmental
</t>
    </r>
    <r>
      <rPr>
        <i/>
        <sz val="12"/>
        <color theme="3"/>
        <rFont val="Avenir Next LT Pro"/>
        <family val="2"/>
        <scheme val="minor"/>
      </rPr>
      <t>e.g. reduce nitrogen leaching from high-risk blocks, minimise sediment and phosphorus runoff</t>
    </r>
  </si>
  <si>
    <t>Plant southern drain with riparian species</t>
  </si>
  <si>
    <r>
      <t xml:space="preserve">Personal
</t>
    </r>
    <r>
      <rPr>
        <i/>
        <sz val="12"/>
        <color theme="3"/>
        <rFont val="Avenir Next LT Pro"/>
        <family val="2"/>
        <scheme val="minor"/>
      </rPr>
      <t>e.g. a clear plan reduces audit burden, leave a positive legacy on the land</t>
    </r>
  </si>
  <si>
    <t>Develop orchard succession plan with family and lawyer</t>
  </si>
  <si>
    <t>2. BLOCK INFORMATION</t>
  </si>
  <si>
    <r>
      <t xml:space="preserve">Use the table below to input the key information relating to where you will be operating commercial horticulture activities </t>
    </r>
    <r>
      <rPr>
        <b/>
        <sz val="12"/>
        <color theme="1"/>
        <rFont val="Avenir Next LT Pro"/>
        <family val="2"/>
        <scheme val="major"/>
      </rPr>
      <t>for the next 12 months.</t>
    </r>
    <r>
      <rPr>
        <sz val="12"/>
        <color theme="1"/>
        <rFont val="Avenir Next LT Pro"/>
        <family val="2"/>
        <scheme val="major"/>
      </rPr>
      <t xml:space="preserve"> Refer to Section 4 in the Nutrient Management Code of Practice for risk assessments.</t>
    </r>
    <r>
      <rPr>
        <b/>
        <sz val="12"/>
        <color theme="1"/>
        <rFont val="Avenir Next LT Pro"/>
        <family val="2"/>
        <scheme val="major"/>
      </rPr>
      <t xml:space="preserve">
</t>
    </r>
    <r>
      <rPr>
        <sz val="12"/>
        <color theme="1"/>
        <rFont val="Avenir Next LT Pro"/>
        <family val="2"/>
        <scheme val="major"/>
      </rPr>
      <t>This information will be used for assessing risk of uncontrolled nutrient losses, and planning and implementing practices to manage that risk. The block IDs should be consistent with your farm maps.
There is space for 100 blocks. If you require more rows, then it would be advised to use multiple workbooks per enterpise for example, to more easily manage your data.
Example data is provided in the first four rows - feel free to delete and enter your own data.</t>
    </r>
  </si>
  <si>
    <r>
      <t xml:space="preserve">Block information summary
</t>
    </r>
    <r>
      <rPr>
        <sz val="9"/>
        <color theme="3"/>
        <rFont val="Avenir Next LT Pro"/>
        <family val="2"/>
        <scheme val="major"/>
      </rPr>
      <t>Refresh the pivot table [Right click on table, "Refresh"] to generate a summary of your blocks and productive area.</t>
    </r>
  </si>
  <si>
    <t>No.</t>
  </si>
  <si>
    <t>Block ID</t>
  </si>
  <si>
    <t>Crop(s)</t>
  </si>
  <si>
    <t>Owned/leased</t>
  </si>
  <si>
    <r>
      <t>Productive area</t>
    </r>
    <r>
      <rPr>
        <sz val="12"/>
        <color theme="3"/>
        <rFont val="Avenir Next LT Pro"/>
        <family val="2"/>
        <scheme val="major"/>
      </rPr>
      <t xml:space="preserve"> (ha)</t>
    </r>
  </si>
  <si>
    <r>
      <t>Soil Profile Available Water</t>
    </r>
    <r>
      <rPr>
        <sz val="12"/>
        <color theme="3"/>
        <rFont val="Avenir Next LT Pro"/>
        <family val="2"/>
        <scheme val="major"/>
      </rPr>
      <t xml:space="preserve"> (mm/m)</t>
    </r>
  </si>
  <si>
    <r>
      <t>Annual rainfall</t>
    </r>
    <r>
      <rPr>
        <sz val="12"/>
        <color theme="3"/>
        <rFont val="Avenir Next LT Pro"/>
        <family val="2"/>
        <scheme val="major"/>
      </rPr>
      <t xml:space="preserve"> (mm)</t>
    </r>
  </si>
  <si>
    <t>Row Labels</t>
  </si>
  <si>
    <t>Sum of Productive area (ha)</t>
  </si>
  <si>
    <t>A</t>
  </si>
  <si>
    <t>Kiwifruit</t>
  </si>
  <si>
    <t>Owned</t>
  </si>
  <si>
    <t>Low (&lt; 60)</t>
  </si>
  <si>
    <t>1,000 - 1,300</t>
  </si>
  <si>
    <t>B</t>
  </si>
  <si>
    <t>C</t>
  </si>
  <si>
    <t>Apple</t>
  </si>
  <si>
    <t>Medium (61-150)</t>
  </si>
  <si>
    <t>D</t>
  </si>
  <si>
    <t>Grand Total</t>
  </si>
  <si>
    <t>3. RISK ASSESSMENTS</t>
  </si>
  <si>
    <t>Refer to the Code of Practice for the risk assessments of uncontrolled nitrogen loss and phosphorus loss from erosion.
Complete the tables below with results - Biophysical risk for nitrogen and the Land Management Groupings will be automatically calculated for you, with a summary generated in the right-hand table.</t>
  </si>
  <si>
    <t>Land Management Grouping summary</t>
  </si>
  <si>
    <t>NITROGEN</t>
  </si>
  <si>
    <t>PHOSPHORUS</t>
  </si>
  <si>
    <r>
      <t xml:space="preserve">Block ID
</t>
    </r>
    <r>
      <rPr>
        <i/>
        <sz val="10"/>
        <color rgb="FF4E6976"/>
        <rFont val="Avenir Next LT Pro"/>
        <family val="2"/>
        <scheme val="major"/>
      </rPr>
      <t>(linked to Blocks tab)</t>
    </r>
  </si>
  <si>
    <t>Area</t>
  </si>
  <si>
    <r>
      <rPr>
        <b/>
        <u/>
        <sz val="12"/>
        <color rgb="FF4E6976"/>
        <rFont val="Avenir Next LT Pro"/>
        <family val="2"/>
        <scheme val="major"/>
      </rPr>
      <t xml:space="preserve">Biophysical </t>
    </r>
    <r>
      <rPr>
        <b/>
        <sz val="12"/>
        <color rgb="FF4E6976"/>
        <rFont val="Avenir Next LT Pro"/>
        <family val="2"/>
        <scheme val="major"/>
      </rPr>
      <t xml:space="preserve">risk level
</t>
    </r>
    <r>
      <rPr>
        <i/>
        <sz val="10"/>
        <color rgb="FF4E6976"/>
        <rFont val="Avenir Next LT Pro"/>
        <family val="2"/>
        <scheme val="major"/>
      </rPr>
      <t>(calculated from information in Blocks tab)</t>
    </r>
  </si>
  <si>
    <r>
      <rPr>
        <b/>
        <u/>
        <sz val="12"/>
        <color rgb="FF4E6976"/>
        <rFont val="Avenir Next LT Pro"/>
        <family val="2"/>
        <scheme val="major"/>
      </rPr>
      <t>Nitrogen fertiliser</t>
    </r>
    <r>
      <rPr>
        <b/>
        <sz val="12"/>
        <color rgb="FF4E6976"/>
        <rFont val="Avenir Next LT Pro"/>
        <family val="2"/>
        <scheme val="major"/>
      </rPr>
      <t xml:space="preserve"> risk level
</t>
    </r>
    <r>
      <rPr>
        <i/>
        <sz val="10"/>
        <color rgb="FF4E6976"/>
        <rFont val="Avenir Next LT Pro"/>
        <family val="2"/>
        <scheme val="major"/>
      </rPr>
      <t>(use risk assessment in COP)</t>
    </r>
  </si>
  <si>
    <t>Joined</t>
  </si>
  <si>
    <r>
      <t xml:space="preserve">Land Management Grouping
</t>
    </r>
    <r>
      <rPr>
        <sz val="12"/>
        <color rgb="FF4E6976"/>
        <rFont val="Avenir Next LT Pro"/>
        <family val="2"/>
        <scheme val="major"/>
      </rPr>
      <t xml:space="preserve">(for </t>
    </r>
    <r>
      <rPr>
        <b/>
        <u/>
        <sz val="12"/>
        <color rgb="FF4E6976"/>
        <rFont val="Avenir Next LT Pro"/>
        <family val="2"/>
        <scheme val="major"/>
      </rPr>
      <t>N</t>
    </r>
    <r>
      <rPr>
        <sz val="12"/>
        <color rgb="FF4E6976"/>
        <rFont val="Avenir Next LT Pro"/>
        <family val="2"/>
        <scheme val="major"/>
      </rPr>
      <t xml:space="preserve"> practices)</t>
    </r>
  </si>
  <si>
    <r>
      <t xml:space="preserve">Biophysical risk level
</t>
    </r>
    <r>
      <rPr>
        <i/>
        <sz val="10"/>
        <color rgb="FF4E6976"/>
        <rFont val="Avenir Next LT Pro"/>
        <family val="2"/>
        <scheme val="major"/>
      </rPr>
      <t>(use risk assessment in COP)</t>
    </r>
  </si>
  <si>
    <r>
      <t xml:space="preserve">Land Management Grouping
</t>
    </r>
    <r>
      <rPr>
        <sz val="12"/>
        <color rgb="FF4E6976"/>
        <rFont val="Avenir Next LT Pro"/>
        <family val="2"/>
        <scheme val="major"/>
      </rPr>
      <t xml:space="preserve">(for </t>
    </r>
    <r>
      <rPr>
        <b/>
        <u/>
        <sz val="12"/>
        <color rgb="FF4E6976"/>
        <rFont val="Avenir Next LT Pro"/>
        <family val="2"/>
        <scheme val="major"/>
      </rPr>
      <t>P</t>
    </r>
    <r>
      <rPr>
        <sz val="12"/>
        <color rgb="FF4E6976"/>
        <rFont val="Avenir Next LT Pro"/>
        <family val="2"/>
        <scheme val="major"/>
      </rPr>
      <t xml:space="preserve"> practices)</t>
    </r>
  </si>
  <si>
    <t>GREEN</t>
  </si>
  <si>
    <t>VERY LOW</t>
  </si>
  <si>
    <t>5a. LAND MANAGEMENT GROUPING 1 - PRACTICES</t>
  </si>
  <si>
    <r>
      <t xml:space="preserve">Each Land Management Grouping (LMG) has a set of minimum and recommended practices for growers to implement. Practices for mitigating P loss are provided in tab 5d LMGs for P.
The blocks assigned to LMG 1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 </t>
    </r>
    <r>
      <rPr>
        <b/>
        <sz val="12"/>
        <color theme="1"/>
        <rFont val="Avenir Next LT Pro"/>
        <family val="2"/>
        <scheme val="minor"/>
      </rPr>
      <t>Growers must work towards achieving 100% of Minimum practices</t>
    </r>
    <r>
      <rPr>
        <sz val="12"/>
        <color theme="1"/>
        <rFont val="Avenir Next LT Pro"/>
        <family val="2"/>
        <scheme val="minor"/>
      </rPr>
      <t xml:space="preserve"> </t>
    </r>
    <r>
      <rPr>
        <b/>
        <sz val="12"/>
        <color theme="1"/>
        <rFont val="Avenir Next LT Pro"/>
        <family val="2"/>
        <scheme val="minor"/>
      </rPr>
      <t>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</si>
  <si>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r>
      <rPr>
        <b/>
        <sz val="12"/>
        <color theme="1"/>
        <rFont val="Avenir Next LT Pro"/>
        <family val="2"/>
        <scheme val="minor"/>
      </rPr>
      <t>Minimum</t>
    </r>
    <r>
      <rPr>
        <sz val="12"/>
        <color theme="1"/>
        <rFont val="Avenir Next LT Pro"/>
        <family val="2"/>
        <scheme val="minor"/>
      </rPr>
      <t xml:space="preserve"> practices achieved</t>
    </r>
  </si>
  <si>
    <r>
      <rPr>
        <b/>
        <sz val="12"/>
        <color theme="1"/>
        <rFont val="Avenir Next LT Pro"/>
        <family val="2"/>
        <scheme val="minor"/>
      </rPr>
      <t>Additional</t>
    </r>
    <r>
      <rPr>
        <sz val="12"/>
        <color theme="1"/>
        <rFont val="Avenir Next LT Pro"/>
        <family val="2"/>
        <scheme val="minor"/>
      </rPr>
      <t xml:space="preserve"> practices achieved</t>
    </r>
  </si>
  <si>
    <t>Blocks</t>
  </si>
  <si>
    <t>Practices to reduce the risk of uncontrolled nutrient loss</t>
  </si>
  <si>
    <t>LMG 1 blocks
NITROGEN</t>
  </si>
  <si>
    <t>CoP reference</t>
  </si>
  <si>
    <t>Management practices</t>
  </si>
  <si>
    <t>Minimum or additional</t>
  </si>
  <si>
    <t>Yes/Partial/No</t>
  </si>
  <si>
    <r>
      <t xml:space="preserve">Action to be completed + frequency </t>
    </r>
    <r>
      <rPr>
        <i/>
        <sz val="12"/>
        <color rgb="FF4E6976"/>
        <rFont val="Avenir Next LT Pro"/>
        <family val="2"/>
        <scheme val="minor"/>
      </rPr>
      <t>(if applicable)</t>
    </r>
  </si>
  <si>
    <t>Expected date
of completion</t>
  </si>
  <si>
    <t>Actual date
of completion</t>
  </si>
  <si>
    <t>Evidence</t>
  </si>
  <si>
    <t>Review date</t>
  </si>
  <si>
    <r>
      <t xml:space="preserve">Comments
</t>
    </r>
    <r>
      <rPr>
        <i/>
        <sz val="12"/>
        <color rgb="FF4E6976"/>
        <rFont val="Avenir Next LT Pro"/>
        <family val="2"/>
        <scheme val="minor"/>
      </rPr>
      <t>(justification if N/A)</t>
    </r>
  </si>
  <si>
    <t>Nutrient Management Plan prepared.</t>
  </si>
  <si>
    <t>Minimum</t>
  </si>
  <si>
    <t>Nutrient Management Plan is updated and reviewed annually.</t>
  </si>
  <si>
    <t>5.4.1</t>
  </si>
  <si>
    <t>Manage Fertiliser Handling, Transport, and Storage.</t>
  </si>
  <si>
    <t>5.4.2</t>
  </si>
  <si>
    <t>Calibrate fertiliser spreader equipment annually.</t>
  </si>
  <si>
    <t>5.4.3</t>
  </si>
  <si>
    <t>Maintain irrigation systems.</t>
  </si>
  <si>
    <t>5.4.4</t>
  </si>
  <si>
    <t>Fertiliser spreading operators are trained and competent.</t>
  </si>
  <si>
    <t>5.4.5</t>
  </si>
  <si>
    <t>Implement erosion and sediment controls (for P loss risk).</t>
  </si>
  <si>
    <t>5.4.6</t>
  </si>
  <si>
    <t>Use border controls near waterways.</t>
  </si>
  <si>
    <t>5.5.1</t>
  </si>
  <si>
    <t>Plan nutrient rates and timing based on crop needs.</t>
  </si>
  <si>
    <t>5.5.3.1</t>
  </si>
  <si>
    <t>Test soil fertility annually (leaf/tissue testing if needed).</t>
  </si>
  <si>
    <t>5.5.3.8</t>
  </si>
  <si>
    <t>Representative soil sampling.</t>
  </si>
  <si>
    <t>5.5.7</t>
  </si>
  <si>
    <t>Use well granulated fertilisers for ground application to minimise off-target drift.</t>
  </si>
  <si>
    <t>5.6.1</t>
  </si>
  <si>
    <t>Assess soil type, structure, drainage, and profile.</t>
  </si>
  <si>
    <t>5.6.5</t>
  </si>
  <si>
    <t>Minimise fallow periods.</t>
  </si>
  <si>
    <t>5.6.6</t>
  </si>
  <si>
    <t>Use cover crops to improve soil health.</t>
  </si>
  <si>
    <t>Additional</t>
  </si>
  <si>
    <t>5.5.2</t>
  </si>
  <si>
    <t>Prepare crop nutrient budgets.</t>
  </si>
  <si>
    <t>5.5.4</t>
  </si>
  <si>
    <t>Use split fertiliser applications.</t>
  </si>
  <si>
    <t>5.6.7</t>
  </si>
  <si>
    <t>Budget and monitor soil moisture.</t>
  </si>
  <si>
    <t>5.5.3.2</t>
  </si>
  <si>
    <t>Test soil for mineral N to inform nutrient budgets (leaf/tissue testing if needed).</t>
  </si>
  <si>
    <t>Test soil for mineral N at the beginning and end of each crop to inform nutrient budgets (leaf/tissue testing if needed).</t>
  </si>
  <si>
    <t>5.5.3.4</t>
  </si>
  <si>
    <t>Annual PMN soil testing for 3 years, then every 5 years.</t>
  </si>
  <si>
    <t>5.5.6</t>
  </si>
  <si>
    <t>Use GPS-based or targeted application methods.</t>
  </si>
  <si>
    <t>5.4.7</t>
  </si>
  <si>
    <t>Implement controlled traffic farming (CTF).</t>
  </si>
  <si>
    <t>5.4.8</t>
  </si>
  <si>
    <t>Adopt new cultivation and planting technologies.</t>
  </si>
  <si>
    <t>5.4.9</t>
  </si>
  <si>
    <t>Retire or manage marginal land.</t>
  </si>
  <si>
    <t>5.4.10</t>
  </si>
  <si>
    <t>Construct treatment wetlands or protect existing wetlands.</t>
  </si>
  <si>
    <t>5.5.3.3</t>
  </si>
  <si>
    <t>Nitrate Quick Test.</t>
  </si>
  <si>
    <t>5.5.3.5</t>
  </si>
  <si>
    <t>Annual testing if nutrient imbalance is detected.</t>
  </si>
  <si>
    <t>5.5.3.7</t>
  </si>
  <si>
    <t>Leaf/tissue testing.</t>
  </si>
  <si>
    <t>5.5.3.9</t>
  </si>
  <si>
    <t>Document soil sampling protocol.</t>
  </si>
  <si>
    <t>5.5.5</t>
  </si>
  <si>
    <t>Use enhanced fertiliser products.</t>
  </si>
  <si>
    <t>5.6.2</t>
  </si>
  <si>
    <t>Maintain soil pH at crop-optimal levels.</t>
  </si>
  <si>
    <t>5.6.3</t>
  </si>
  <si>
    <t>Assess and manage soil compaction.</t>
  </si>
  <si>
    <t>5.6.4</t>
  </si>
  <si>
    <t>Minimise tillage.</t>
  </si>
  <si>
    <t>5.6.8</t>
  </si>
  <si>
    <t>Monitor soil organic matter.</t>
  </si>
  <si>
    <t>5.6.9</t>
  </si>
  <si>
    <t>Monitor soil biology.</t>
  </si>
  <si>
    <t>5.6.10</t>
  </si>
  <si>
    <t>Use catch crops.</t>
  </si>
  <si>
    <t>5b. LAND MANAGEMENT GROUPING 2 - PRACTICES</t>
  </si>
  <si>
    <r>
      <t xml:space="preserve">Each Land Management Grouping (LMG) has a set of minimum and recommended practices for growers to implement. Practices for mitigating P loss are provided in tab 5d LMGs for P.
The blocks assigned to LMG 2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 </t>
    </r>
    <r>
      <rPr>
        <b/>
        <sz val="12"/>
        <color theme="1"/>
        <rFont val="Avenir Next LT Pro"/>
        <family val="2"/>
        <scheme val="minor"/>
      </rPr>
      <t>Growers must work towards achieving 100% of Minimum practices and 25% of Additional practices 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</si>
  <si>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t>LMG 2 blocks
NITROGEN</t>
  </si>
  <si>
    <t>Plan nutrient rates and timing based on crop needs  - fertiliser recommendation.</t>
  </si>
  <si>
    <t>5c. LAND MANAGEMENT GROUPING 3 - PRACTICES</t>
  </si>
  <si>
    <r>
      <t xml:space="preserve">Each Land Management Grouping (LMG) has a set of minimum and recommended practices for growers to implement. Practices for mitigating P loss are provided in tab 5d LMGs for P.
The blocks assigned to LMG 3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t>
    </r>
    <r>
      <rPr>
        <b/>
        <sz val="12"/>
        <color theme="1"/>
        <rFont val="Avenir Next LT Pro"/>
        <family val="2"/>
        <scheme val="minor"/>
      </rPr>
      <t xml:space="preserve"> Growers must work towards achieving 100% of Minimum practices and 50% of Additional practices 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</si>
  <si>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t>LMG 3 blocks
NITROGEN</t>
  </si>
  <si>
    <t>5d. PRACTICES FOR P LOSS</t>
  </si>
  <si>
    <r>
      <t xml:space="preserve">Land Management Grouping (LMG) for understanding uncontrolled phosphporus loss are based on erosion risk (see Section 4.3).
Three tables are provided below for LMG 1, 2 &amp; 3. Complete each table for each block assigned to each LMG, which is based on the Risk assessment results.
</t>
    </r>
    <r>
      <rPr>
        <b/>
        <sz val="12"/>
        <color theme="1"/>
        <rFont val="Avenir Next LT Pro"/>
        <family val="2"/>
        <scheme val="minor"/>
      </rPr>
      <t>Growers must work towards achieving 100% of Minimum practices</t>
    </r>
    <r>
      <rPr>
        <sz val="12"/>
        <color theme="1"/>
        <rFont val="Avenir Next LT Pro"/>
        <family val="2"/>
        <scheme val="minor"/>
      </rPr>
      <t xml:space="preserve"> </t>
    </r>
    <r>
      <rPr>
        <b/>
        <sz val="12"/>
        <color theme="1"/>
        <rFont val="Avenir Next LT Pro"/>
        <family val="2"/>
        <scheme val="minor"/>
      </rPr>
      <t>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Erosion &amp; Sediment Control Code of Practice</t>
    </r>
  </si>
  <si>
    <t>LMG 1 - Practices for Very Low &amp; Green blocks</t>
  </si>
  <si>
    <t>Category</t>
  </si>
  <si>
    <t>Minmise water entering the paddock</t>
  </si>
  <si>
    <t>Intercept overland flow from catchments above with the use of interception drains, diversion bunding, culverts, and benched headlands.</t>
  </si>
  <si>
    <t>All access ways should be raised.</t>
  </si>
  <si>
    <t>Erosion control</t>
  </si>
  <si>
    <t>Use cover crops where possible in your operation to avoid bare/fallow soil, especially during winter.</t>
  </si>
  <si>
    <t xml:space="preserve">Grassed swales are installed where appropriate. </t>
  </si>
  <si>
    <t>Follow COP described practices for cultivation, harvest and postharvest block management.</t>
  </si>
  <si>
    <t>Sediment control</t>
  </si>
  <si>
    <t xml:space="preserve">Install and maintain vegetated buffer strips at the edges of your block or orchard to intercept runoff water. </t>
  </si>
  <si>
    <t>Where appropriate use wheel track ripping or wheel track dyking to increase infiltration on compacted wheel tracks (excluding spray tracks).</t>
  </si>
  <si>
    <t>Consider using decanting earth bunds to prevent uncontrolled runoff water escaping the block.</t>
  </si>
  <si>
    <t>Consider reducing row length to &lt; 200 m. Alternatively, install contour drains, or sow in row cross contour vegetative strips.</t>
  </si>
  <si>
    <t>Construct Decanting Earth Bunds or Sediment Retention Ponds (SRPs). Use instead of vegetated buffer strips.</t>
  </si>
  <si>
    <t>LMG 2 - Practices for Amber blocks</t>
  </si>
  <si>
    <t>LMG 3 - Practices for Red blocks</t>
  </si>
  <si>
    <t>6. ACTION PLAN</t>
  </si>
  <si>
    <t>The table below can be used to record your actions within your nutrient management plan that are not covered by the practices listed in the LMG tables (e.g. actions that may contribute to your goals). Links to each LMG table are provided at the top to avoid double entry into this table.</t>
  </si>
  <si>
    <t>LMG 1 actions</t>
  </si>
  <si>
    <t>LMG 2 actions</t>
  </si>
  <si>
    <t>LMG 3 actions</t>
  </si>
  <si>
    <t>LMG actions for P loss</t>
  </si>
  <si>
    <t>Action to be completed</t>
  </si>
  <si>
    <t>Management area / risk addressed</t>
  </si>
  <si>
    <t>Expected date of completion</t>
  </si>
  <si>
    <t>Action frequency</t>
  </si>
  <si>
    <t>Existing or new action</t>
  </si>
  <si>
    <t>Actual date of completion OR date last completed</t>
  </si>
  <si>
    <t>1.2 Blocks</t>
  </si>
  <si>
    <t>Lookup biophysical risk</t>
  </si>
  <si>
    <t>Low (&lt; 60)&lt;1,000</t>
  </si>
  <si>
    <t>AMBER</t>
  </si>
  <si>
    <t>Leased</t>
  </si>
  <si>
    <t>Medium (61-150)&lt;1,000</t>
  </si>
  <si>
    <t>High (&gt; 150)&lt;1,000</t>
  </si>
  <si>
    <t>Low (&lt; 60)1,000 - 1,300</t>
  </si>
  <si>
    <t>RED</t>
  </si>
  <si>
    <t>Medium (61-150)1,000 - 1,300</t>
  </si>
  <si>
    <t>High (&gt; 150)1,000 - 1,300</t>
  </si>
  <si>
    <t>Low (&lt; 60)1,300 - 1,600</t>
  </si>
  <si>
    <t>Medium (61-150)1,300 - 1,600</t>
  </si>
  <si>
    <t>Lookup N risk</t>
  </si>
  <si>
    <t>LMG</t>
  </si>
  <si>
    <t>High (&gt; 150)1,300 - 1,600</t>
  </si>
  <si>
    <t>REDRED</t>
  </si>
  <si>
    <t>Low (&lt; 60)&gt; 1,600</t>
  </si>
  <si>
    <t>REDAMBER</t>
  </si>
  <si>
    <t>Medium (61-150)&gt; 1,600</t>
  </si>
  <si>
    <t>REDGREEN</t>
  </si>
  <si>
    <t>High (&gt; 150)&gt; 1,600</t>
  </si>
  <si>
    <t>AMBERRED</t>
  </si>
  <si>
    <t>AMBERAMBER</t>
  </si>
  <si>
    <t>AMBERGREEN</t>
  </si>
  <si>
    <t>GREENGREEN</t>
  </si>
  <si>
    <t>GREENAMBER</t>
  </si>
  <si>
    <t>GREENRED</t>
  </si>
  <si>
    <t>YES</t>
  </si>
  <si>
    <t>PARTIAL</t>
  </si>
  <si>
    <t>NO</t>
  </si>
  <si>
    <t>N/A</t>
  </si>
  <si>
    <t>Existing action</t>
  </si>
  <si>
    <t>New action</t>
  </si>
  <si>
    <t>&lt;1,000</t>
  </si>
  <si>
    <t>1,300 - 1,600</t>
  </si>
  <si>
    <t>&gt; 1,600</t>
  </si>
  <si>
    <t>High (&gt; 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</si>
</sst>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font>
      <sz val="11"/>
      <color theme="1"/>
      <name val="Avenir Next LT Pro"/>
      <family val="2"/>
      <scheme val="minor"/>
    </font>
    <font>
      <sz val="12"/>
      <color theme="1"/>
      <name val="Avenir Next LT Pro"/>
      <family val="2"/>
      <scheme val="minor"/>
    </font>
    <font>
      <b/>
      <sz val="20"/>
      <color theme="1"/>
      <name val="Avenir Next LT Pro"/>
      <family val="2"/>
      <scheme val="major"/>
    </font>
    <font>
      <sz val="11"/>
      <color theme="1"/>
      <name val="Avenir Next LT Pro"/>
      <family val="2"/>
      <scheme val="major"/>
    </font>
    <font>
      <i/>
      <sz val="11"/>
      <color theme="1"/>
      <name val="Avenir Next LT Pro"/>
      <family val="2"/>
      <scheme val="major"/>
    </font>
    <font>
      <sz val="12"/>
      <color theme="1"/>
      <name val="Avenir Next LT Pro"/>
      <family val="2"/>
      <scheme val="major"/>
    </font>
    <font>
      <sz val="14"/>
      <color theme="1"/>
      <name val="Avenir Next LT Pro"/>
      <family val="2"/>
      <scheme val="major"/>
    </font>
    <font>
      <u/>
      <sz val="11"/>
      <color theme="10"/>
      <name val="Avenir Next LT Pro"/>
      <family val="2"/>
      <scheme val="minor"/>
    </font>
    <font>
      <sz val="11"/>
      <color theme="1"/>
      <name val="Avenir Next LT Pro"/>
      <family val="2"/>
      <scheme val="minor"/>
    </font>
    <font>
      <sz val="11"/>
      <color theme="1"/>
      <name val="Lato"/>
      <family val="2"/>
    </font>
    <font>
      <sz val="26"/>
      <color theme="1"/>
      <name val="Aptos Black"/>
      <family val="2"/>
    </font>
    <font>
      <b/>
      <sz val="12"/>
      <color rgb="FF4E6976"/>
      <name val="Avenir Next LT Pro"/>
      <family val="2"/>
      <scheme val="minor"/>
    </font>
    <font>
      <sz val="12"/>
      <color theme="1"/>
      <name val="Lato"/>
      <family val="2"/>
    </font>
    <font>
      <sz val="12"/>
      <color theme="1"/>
      <name val="Lato"/>
      <family val="2"/>
    </font>
    <font>
      <sz val="11"/>
      <color theme="1"/>
      <name val="Lato"/>
      <family val="2"/>
    </font>
    <font>
      <sz val="20"/>
      <color theme="1"/>
      <name val="Avenir Next LT Pro"/>
      <family val="2"/>
      <scheme val="major"/>
    </font>
    <font>
      <b/>
      <sz val="11"/>
      <color theme="1"/>
      <name val="Avenir Next LT Pro"/>
      <family val="2"/>
      <scheme val="minor"/>
    </font>
    <font>
      <sz val="8"/>
      <name val="Avenir Next LT Pro"/>
      <family val="2"/>
      <scheme val="minor"/>
    </font>
    <font>
      <b/>
      <u/>
      <sz val="11"/>
      <color theme="10"/>
      <name val="Avenir Next LT Pro"/>
      <family val="2"/>
      <scheme val="minor"/>
    </font>
    <font>
      <b/>
      <sz val="11"/>
      <color theme="3"/>
      <name val="Avenir Next LT Pro"/>
      <family val="2"/>
      <scheme val="minor"/>
    </font>
    <font>
      <b/>
      <sz val="12"/>
      <color theme="1"/>
      <name val="Avenir Next LT Pro"/>
      <family val="2"/>
      <scheme val="minor"/>
    </font>
    <font>
      <b/>
      <sz val="12"/>
      <color theme="1"/>
      <name val="Avenir Next LT Pro"/>
      <family val="2"/>
      <scheme val="major"/>
    </font>
    <font>
      <sz val="26"/>
      <color theme="4"/>
      <name val="Aptos Black"/>
      <family val="2"/>
    </font>
    <font>
      <b/>
      <sz val="11"/>
      <color rgb="FF4E6976"/>
      <name val="Avenir Next LT Pro"/>
      <family val="2"/>
      <scheme val="major"/>
    </font>
    <font>
      <b/>
      <sz val="12"/>
      <color rgb="FF4E6976"/>
      <name val="Avenir Next LT Pro"/>
      <family val="2"/>
      <scheme val="major"/>
    </font>
    <font>
      <sz val="12"/>
      <color rgb="FF4E6976"/>
      <name val="Avenir Next LT Pro"/>
      <family val="2"/>
      <scheme val="major"/>
    </font>
    <font>
      <b/>
      <sz val="14"/>
      <color rgb="FF4E6976"/>
      <name val="Avenir Next LT Pro"/>
      <family val="2"/>
      <scheme val="major"/>
    </font>
    <font>
      <b/>
      <sz val="11"/>
      <color theme="1"/>
      <name val="Avenir Next LT Pro"/>
      <family val="2"/>
      <scheme val="major"/>
    </font>
    <font>
      <b/>
      <sz val="11"/>
      <color theme="3"/>
      <name val="Avenir Next LT Pro"/>
      <family val="2"/>
      <scheme val="major"/>
    </font>
    <font>
      <b/>
      <sz val="12"/>
      <color theme="3"/>
      <name val="Avenir Next LT Pro"/>
      <family val="2"/>
      <scheme val="major"/>
    </font>
    <font>
      <sz val="12"/>
      <color theme="3"/>
      <name val="Avenir Next LT Pro"/>
      <family val="2"/>
      <scheme val="major"/>
    </font>
    <font>
      <b/>
      <sz val="14"/>
      <color theme="3"/>
      <name val="Avenir Next LT Pro"/>
      <family val="2"/>
      <scheme val="major"/>
    </font>
    <font>
      <sz val="9"/>
      <color theme="3"/>
      <name val="Avenir Next LT Pro"/>
      <family val="2"/>
      <scheme val="major"/>
    </font>
    <font>
      <sz val="11"/>
      <color theme="3"/>
      <name val="Avenir Next LT Pro"/>
      <family val="2"/>
      <scheme val="major"/>
    </font>
    <font>
      <b/>
      <sz val="26"/>
      <color theme="4"/>
      <name val="Avenir Next LT Pro"/>
      <family val="2"/>
      <scheme val="minor"/>
    </font>
    <font>
      <i/>
      <sz val="11"/>
      <color theme="1"/>
      <name val="Avenir Next LT Pro"/>
      <family val="2"/>
      <scheme val="minor"/>
    </font>
    <font>
      <b/>
      <sz val="14"/>
      <color theme="3"/>
      <name val="Avenir Next LT Pro"/>
      <family val="2"/>
      <scheme val="minor"/>
    </font>
    <font>
      <b/>
      <sz val="12"/>
      <color theme="3"/>
      <name val="Avenir Next LT Pro"/>
      <family val="2"/>
      <scheme val="minor"/>
    </font>
    <font>
      <i/>
      <sz val="12"/>
      <color theme="3"/>
      <name val="Avenir Next LT Pro"/>
      <family val="2"/>
      <scheme val="minor"/>
    </font>
    <font>
      <b/>
      <sz val="26"/>
      <color rgb="FF7FC241"/>
      <name val="Avenir Next LT Pro"/>
      <family val="2"/>
      <scheme val="minor"/>
    </font>
    <font>
      <b/>
      <sz val="14"/>
      <color rgb="FF4E6976"/>
      <name val="Avenir Next LT Pro"/>
      <family val="2"/>
      <scheme val="minor"/>
    </font>
    <font>
      <b/>
      <sz val="11"/>
      <color rgb="FF4E6976"/>
      <name val="Avenir Next LT Pro"/>
      <family val="2"/>
      <scheme val="minor"/>
    </font>
    <font>
      <i/>
      <sz val="11"/>
      <color theme="3"/>
      <name val="Avenir Next LT Pro"/>
      <family val="2"/>
      <scheme val="minor"/>
    </font>
    <font>
      <sz val="11"/>
      <color theme="3"/>
      <name val="Avenir Next LT Pro"/>
      <family val="2"/>
      <scheme val="minor"/>
    </font>
    <font>
      <b/>
      <sz val="26"/>
      <color theme="4"/>
      <name val="Avenir Next LT Pro"/>
      <family val="2"/>
      <scheme val="major"/>
    </font>
    <font>
      <sz val="12"/>
      <name val="Avenir Next LT Pro"/>
      <family val="2"/>
      <scheme val="major"/>
    </font>
    <font>
      <sz val="14"/>
      <color rgb="FF4E6976"/>
      <name val="Avenir Next LT Pro"/>
      <family val="2"/>
      <scheme val="major"/>
    </font>
    <font>
      <i/>
      <sz val="10"/>
      <color rgb="FF4E6976"/>
      <name val="Avenir Next LT Pro"/>
      <family val="2"/>
      <scheme val="major"/>
    </font>
    <font>
      <b/>
      <u/>
      <sz val="12"/>
      <color rgb="FF4E6976"/>
      <name val="Avenir Next LT Pro"/>
      <family val="2"/>
      <scheme val="major"/>
    </font>
    <font>
      <b/>
      <sz val="20"/>
      <color theme="1"/>
      <name val="Avenir Next LT Pro"/>
      <family val="2"/>
      <scheme val="minor"/>
    </font>
    <font>
      <i/>
      <sz val="12"/>
      <color rgb="FF4E6976"/>
      <name val="Avenir Next LT Pro"/>
      <family val="2"/>
      <scheme val="minor"/>
    </font>
    <font>
      <sz val="10"/>
      <color theme="1"/>
      <name val="Avenir Next LT Pro"/>
      <family val="2"/>
      <scheme val="minor"/>
    </font>
    <font>
      <sz val="20"/>
      <color theme="1"/>
      <name val="Avenir Next LT Pro"/>
      <family val="2"/>
      <scheme val="minor"/>
    </font>
    <font>
      <b/>
      <u/>
      <sz val="12"/>
      <color theme="10"/>
      <name val="Avenir Next LT Pro"/>
      <family val="2"/>
      <scheme val="minor"/>
    </font>
    <font>
      <b/>
      <sz val="16"/>
      <color theme="1"/>
      <name val="Avenir Next LT Pro"/>
      <family val="2"/>
      <scheme val="minor"/>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E4EFEC"/>
        <bgColor indexed="64"/>
      </patternFill>
    </fill>
    <fill>
      <patternFill patternType="solid">
        <fgColor rgb="FFFFFFE5"/>
        <bgColor indexed="64"/>
      </patternFill>
    </fill>
    <fill>
      <patternFill patternType="solid">
        <fgColor rgb="FF4E6976"/>
        <bgColor indexed="64"/>
      </patternFill>
    </fill>
    <fill>
      <patternFill patternType="solid">
        <fgColor theme="0" tint="-4.9989318521683403E-2"/>
        <bgColor indexed="64"/>
      </patternFill>
    </fill>
    <fill>
      <patternFill patternType="solid">
        <fgColor theme="3"/>
        <bgColor indexed="64"/>
      </patternFill>
    </fill>
    <fill>
      <patternFill patternType="solid">
        <fgColor theme="2" tint="0.79998168889431442"/>
        <bgColor indexed="64"/>
      </patternFill>
    </fill>
  </fills>
  <borders count="9">
    <border>
      <left/>
      <right/>
      <top/>
      <bottom/>
      <diagonal/>
    </border>
    <border>
      <left style="medium">
        <color rgb="FF4E6976"/>
      </left>
      <right style="medium">
        <color rgb="FF4E6976"/>
      </right>
      <top style="medium">
        <color rgb="FF4E6976"/>
      </top>
      <bottom style="medium">
        <color rgb="FF4E6976"/>
      </bottom>
      <diagonal/>
    </border>
    <border>
      <left/>
      <right/>
      <top/>
      <bottom style="thick">
        <color rgb="FF4E6976"/>
      </bottom>
      <diagonal/>
    </border>
    <border>
      <left/>
      <right/>
      <top style="medium">
        <color rgb="FF4E6976"/>
      </top>
      <bottom style="medium">
        <color rgb="FF4E6976"/>
      </bottom>
      <diagonal/>
    </border>
    <border>
      <left style="medium">
        <color rgb="FF4E6976"/>
      </left>
      <right/>
      <top style="medium">
        <color rgb="FF4E6976"/>
      </top>
      <bottom style="medium">
        <color rgb="FF4E6976"/>
      </bottom>
      <diagonal/>
    </border>
    <border>
      <left/>
      <right style="medium">
        <color rgb="FF4E6976"/>
      </right>
      <top style="medium">
        <color rgb="FF4E6976"/>
      </top>
      <bottom style="medium">
        <color rgb="FF4E6976"/>
      </bottom>
      <diagonal/>
    </border>
    <border>
      <left style="medium">
        <color theme="3"/>
      </left>
      <right style="medium">
        <color theme="3"/>
      </right>
      <top style="medium">
        <color theme="3"/>
      </top>
      <bottom style="medium">
        <color theme="3"/>
      </bottom>
      <diagonal/>
    </border>
    <border>
      <left/>
      <right/>
      <top style="medium">
        <color theme="3"/>
      </top>
      <bottom style="medium">
        <color theme="3"/>
      </bottom>
      <diagonal/>
    </border>
    <border>
      <left/>
      <right/>
      <top/>
      <bottom style="medium">
        <color theme="3"/>
      </bottom>
      <diagonal/>
    </border>
  </borders>
  <cellStyleXfs count="3">
    <xf numFmtId="0" fontId="0" fillId="0" borderId="0"/>
    <xf numFmtId="0" fontId="7" fillId="0" borderId="0" applyNumberFormat="0" applyFill="0" applyBorder="0" applyAlignment="0" applyProtection="0"/>
    <xf numFmtId="9" fontId="8" fillId="0" borderId="0" applyFont="0" applyFill="0" applyBorder="0" applyAlignment="0" applyProtection="0"/>
  </cellStyleXfs>
  <cellXfs count="149">
    <xf numFmtId="0" fontId="0" fillId="0" borderId="0" xfId="0"/>
    <xf numFmtId="0" fontId="0" fillId="0" borderId="0" xfId="0" applyAlignment="1">
      <alignment wrapText="1"/>
    </xf>
    <xf numFmtId="0" fontId="1" fillId="0" borderId="0" xfId="0" applyFont="1" applyAlignment="1">
      <alignment vertical="center"/>
    </xf>
    <xf numFmtId="0" fontId="3" fillId="0" borderId="0" xfId="0" applyFont="1"/>
    <xf numFmtId="0" fontId="3" fillId="0" borderId="0" xfId="0" applyFont="1" applyAlignment="1">
      <alignment horizontal="center"/>
    </xf>
    <xf numFmtId="0" fontId="6" fillId="0" borderId="0" xfId="0" applyFont="1" applyAlignment="1">
      <alignment vertical="center"/>
    </xf>
    <xf numFmtId="0" fontId="3" fillId="0" borderId="0" xfId="0" applyFont="1" applyAlignment="1">
      <alignment vertical="center"/>
    </xf>
    <xf numFmtId="0" fontId="3" fillId="2" borderId="0" xfId="0" applyFont="1" applyFill="1"/>
    <xf numFmtId="0" fontId="4" fillId="2" borderId="0" xfId="0" applyFont="1" applyFill="1" applyAlignment="1">
      <alignment vertical="top" wrapText="1"/>
    </xf>
    <xf numFmtId="0" fontId="6" fillId="2" borderId="0" xfId="0" applyFont="1" applyFill="1" applyAlignment="1">
      <alignment vertical="center"/>
    </xf>
    <xf numFmtId="0" fontId="3" fillId="2" borderId="0" xfId="0" applyFont="1" applyFill="1" applyAlignment="1">
      <alignment vertical="center"/>
    </xf>
    <xf numFmtId="0" fontId="0" fillId="0" borderId="0" xfId="0" applyAlignment="1">
      <alignment horizontal="left"/>
    </xf>
    <xf numFmtId="0" fontId="0" fillId="0" borderId="0" xfId="0" applyAlignment="1">
      <alignment vertical="center"/>
    </xf>
    <xf numFmtId="0" fontId="0" fillId="2" borderId="0" xfId="0" applyFill="1"/>
    <xf numFmtId="0" fontId="0" fillId="2" borderId="0" xfId="0" applyFill="1" applyAlignment="1">
      <alignment vertical="center"/>
    </xf>
    <xf numFmtId="0" fontId="2" fillId="2" borderId="0" xfId="0" applyFont="1" applyFill="1" applyAlignment="1">
      <alignment horizontal="left"/>
    </xf>
    <xf numFmtId="0" fontId="0" fillId="0" borderId="0" xfId="0" applyAlignment="1">
      <alignment horizontal="center"/>
    </xf>
    <xf numFmtId="0" fontId="10" fillId="0" borderId="0" xfId="0" applyFont="1"/>
    <xf numFmtId="0" fontId="11" fillId="0" borderId="0" xfId="0" applyFont="1" applyAlignment="1">
      <alignment vertical="center"/>
    </xf>
    <xf numFmtId="0" fontId="0" fillId="0" borderId="0" xfId="0" applyAlignment="1">
      <alignment horizontal="center" wrapText="1"/>
    </xf>
    <xf numFmtId="0" fontId="0" fillId="4" borderId="1" xfId="0" applyFill="1" applyBorder="1" applyAlignment="1">
      <alignment horizontal="center" vertical="center"/>
    </xf>
    <xf numFmtId="0" fontId="9" fillId="2" borderId="0" xfId="0" applyFont="1" applyFill="1" applyAlignment="1">
      <alignment vertical="center"/>
    </xf>
    <xf numFmtId="0" fontId="14" fillId="0" borderId="0" xfId="0" applyFont="1"/>
    <xf numFmtId="0" fontId="1" fillId="0" borderId="0" xfId="0" applyFont="1"/>
    <xf numFmtId="0" fontId="14" fillId="0" borderId="0" xfId="0" applyFont="1" applyAlignment="1">
      <alignment vertical="center"/>
    </xf>
    <xf numFmtId="0" fontId="13" fillId="0" borderId="0" xfId="0" applyFont="1" applyAlignment="1">
      <alignment horizontal="left"/>
    </xf>
    <xf numFmtId="0" fontId="5" fillId="0" borderId="0" xfId="0" applyFont="1"/>
    <xf numFmtId="0" fontId="5" fillId="2" borderId="0" xfId="0" applyFont="1" applyFill="1" applyAlignment="1">
      <alignment wrapText="1"/>
    </xf>
    <xf numFmtId="0" fontId="10" fillId="0" borderId="0" xfId="0" applyFont="1" applyAlignment="1">
      <alignment vertical="center"/>
    </xf>
    <xf numFmtId="0" fontId="9" fillId="2" borderId="0" xfId="0" applyFont="1" applyFill="1"/>
    <xf numFmtId="0" fontId="12" fillId="2" borderId="0" xfId="0" applyFont="1" applyFill="1" applyAlignment="1">
      <alignment vertical="top" wrapText="1"/>
    </xf>
    <xf numFmtId="0" fontId="9" fillId="2" borderId="0" xfId="0" applyFont="1" applyFill="1" applyAlignment="1">
      <alignment horizontal="center"/>
    </xf>
    <xf numFmtId="0" fontId="9" fillId="0" borderId="0" xfId="0" applyFont="1"/>
    <xf numFmtId="0" fontId="0" fillId="5" borderId="0" xfId="0" applyFill="1"/>
    <xf numFmtId="0" fontId="16" fillId="0" borderId="0" xfId="0" applyFont="1"/>
    <xf numFmtId="0" fontId="0" fillId="5" borderId="0" xfId="0" applyFill="1" applyAlignment="1">
      <alignment vertical="center"/>
    </xf>
    <xf numFmtId="0" fontId="15" fillId="0" borderId="0" xfId="0" applyFont="1" applyAlignment="1">
      <alignment horizontal="left"/>
    </xf>
    <xf numFmtId="0" fontId="2" fillId="0" borderId="0" xfId="0" applyFont="1" applyAlignment="1">
      <alignment horizontal="left"/>
    </xf>
    <xf numFmtId="0" fontId="0" fillId="0" borderId="0" xfId="0" applyAlignment="1">
      <alignment vertical="center" wrapText="1"/>
    </xf>
    <xf numFmtId="0" fontId="0" fillId="0" borderId="0" xfId="0" applyAlignment="1">
      <alignment horizontal="center" vertical="center" wrapText="1"/>
    </xf>
    <xf numFmtId="0" fontId="4" fillId="2" borderId="0" xfId="0" applyFont="1" applyFill="1" applyAlignment="1">
      <alignment horizontal="left" vertical="top" wrapText="1"/>
    </xf>
    <xf numFmtId="0" fontId="0" fillId="0" borderId="0" xfId="0" applyAlignment="1">
      <alignment horizontal="center" vertical="center"/>
    </xf>
    <xf numFmtId="0" fontId="18" fillId="2" borderId="1" xfId="1" applyFont="1" applyFill="1" applyBorder="1" applyAlignment="1">
      <alignment horizontal="center" vertical="center" wrapText="1"/>
    </xf>
    <xf numFmtId="0" fontId="0" fillId="4" borderId="0" xfId="0" applyFill="1"/>
    <xf numFmtId="0" fontId="1" fillId="2" borderId="0" xfId="0" applyFont="1" applyFill="1" applyAlignment="1">
      <alignment horizontal="left" vertical="top" wrapText="1"/>
    </xf>
    <xf numFmtId="0" fontId="3" fillId="2" borderId="1" xfId="0" applyFont="1" applyFill="1" applyBorder="1"/>
    <xf numFmtId="0" fontId="28" fillId="9" borderId="6" xfId="0" applyFont="1" applyFill="1" applyBorder="1" applyAlignment="1">
      <alignment vertical="center"/>
    </xf>
    <xf numFmtId="0" fontId="29" fillId="9" borderId="6" xfId="0" applyFont="1" applyFill="1" applyBorder="1" applyAlignment="1">
      <alignment horizontal="center" vertical="center"/>
    </xf>
    <xf numFmtId="0" fontId="29" fillId="9" borderId="6" xfId="0" applyFont="1" applyFill="1" applyBorder="1" applyAlignment="1">
      <alignment horizontal="center" vertical="center" wrapText="1"/>
    </xf>
    <xf numFmtId="0" fontId="3" fillId="2" borderId="6" xfId="0" applyFont="1" applyFill="1" applyBorder="1" applyAlignment="1">
      <alignment vertical="center"/>
    </xf>
    <xf numFmtId="0" fontId="3" fillId="5" borderId="6" xfId="0" applyFont="1" applyFill="1" applyBorder="1" applyAlignment="1" applyProtection="1">
      <alignment horizontal="center" vertical="center"/>
      <protection locked="0"/>
    </xf>
    <xf numFmtId="0" fontId="3" fillId="2" borderId="6" xfId="0" applyFont="1" applyFill="1" applyBorder="1"/>
    <xf numFmtId="0" fontId="33" fillId="9" borderId="7" xfId="0" applyFont="1" applyFill="1" applyBorder="1" applyProtection="1">
      <protection locked="0"/>
    </xf>
    <xf numFmtId="0" fontId="33" fillId="9" borderId="7" xfId="0" applyFont="1" applyFill="1" applyBorder="1" applyAlignment="1" applyProtection="1">
      <alignment horizontal="right" wrapText="1"/>
      <protection locked="0"/>
    </xf>
    <xf numFmtId="0" fontId="3" fillId="2" borderId="7" xfId="0" applyFont="1" applyFill="1" applyBorder="1" applyAlignment="1" applyProtection="1">
      <alignment horizontal="left"/>
      <protection locked="0"/>
    </xf>
    <xf numFmtId="164" fontId="3" fillId="2" borderId="7" xfId="0" applyNumberFormat="1" applyFont="1" applyFill="1" applyBorder="1" applyProtection="1">
      <protection locked="0"/>
    </xf>
    <xf numFmtId="0" fontId="3" fillId="2" borderId="7" xfId="0" applyFont="1" applyFill="1" applyBorder="1" applyAlignment="1" applyProtection="1">
      <alignment horizontal="left" indent="1"/>
      <protection locked="0"/>
    </xf>
    <xf numFmtId="0" fontId="33" fillId="9" borderId="7" xfId="0" applyFont="1" applyFill="1" applyBorder="1" applyAlignment="1" applyProtection="1">
      <alignment horizontal="left"/>
      <protection locked="0"/>
    </xf>
    <xf numFmtId="164" fontId="33" fillId="9" borderId="7" xfId="0" applyNumberFormat="1" applyFont="1" applyFill="1" applyBorder="1" applyProtection="1">
      <protection locked="0"/>
    </xf>
    <xf numFmtId="0" fontId="1" fillId="0" borderId="0" xfId="0" applyFont="1" applyAlignment="1">
      <alignment horizontal="left" vertical="center" wrapText="1"/>
    </xf>
    <xf numFmtId="0" fontId="37" fillId="4" borderId="6" xfId="0" applyFont="1" applyFill="1" applyBorder="1" applyAlignment="1">
      <alignment horizontal="left" vertical="center"/>
    </xf>
    <xf numFmtId="0" fontId="37" fillId="4" borderId="6" xfId="0" applyFont="1" applyFill="1" applyBorder="1" applyAlignment="1">
      <alignment vertical="center" wrapText="1"/>
    </xf>
    <xf numFmtId="0" fontId="40" fillId="2" borderId="0" xfId="0" applyFont="1" applyFill="1" applyAlignment="1">
      <alignment horizontal="left" vertical="center"/>
    </xf>
    <xf numFmtId="0" fontId="1" fillId="5" borderId="0" xfId="0" applyFont="1" applyFill="1" applyAlignment="1">
      <alignment horizontal="left" vertical="center" indent="1"/>
    </xf>
    <xf numFmtId="0" fontId="1" fillId="2" borderId="0" xfId="0" applyFont="1" applyFill="1" applyAlignment="1">
      <alignment horizontal="left" vertical="center" indent="1"/>
    </xf>
    <xf numFmtId="0" fontId="19" fillId="4" borderId="6" xfId="0" applyFont="1" applyFill="1" applyBorder="1" applyAlignment="1">
      <alignment horizontal="left" vertical="center" wrapText="1" indent="1"/>
    </xf>
    <xf numFmtId="0" fontId="43" fillId="4" borderId="6" xfId="0" applyFont="1" applyFill="1" applyBorder="1" applyAlignment="1">
      <alignment horizontal="left" vertical="center" wrapText="1" indent="3"/>
    </xf>
    <xf numFmtId="0" fontId="26" fillId="2" borderId="0" xfId="0" applyFont="1" applyFill="1"/>
    <xf numFmtId="0" fontId="46" fillId="4" borderId="1" xfId="0" applyFont="1" applyFill="1" applyBorder="1" applyAlignment="1">
      <alignment vertical="center"/>
    </xf>
    <xf numFmtId="0" fontId="23" fillId="4" borderId="1" xfId="0" applyFont="1" applyFill="1" applyBorder="1" applyAlignment="1">
      <alignment vertical="center"/>
    </xf>
    <xf numFmtId="0" fontId="24" fillId="4"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7" fillId="2" borderId="1" xfId="0" applyFont="1" applyFill="1" applyBorder="1" applyAlignment="1">
      <alignment horizontal="center" vertical="center"/>
    </xf>
    <xf numFmtId="0" fontId="27" fillId="5" borderId="1" xfId="0" applyFont="1" applyFill="1" applyBorder="1" applyAlignment="1">
      <alignment horizontal="center" vertical="center"/>
    </xf>
    <xf numFmtId="0" fontId="3" fillId="3" borderId="1" xfId="0" applyFont="1" applyFill="1" applyBorder="1" applyAlignment="1">
      <alignment horizontal="center" vertical="center"/>
    </xf>
    <xf numFmtId="0" fontId="27" fillId="0" borderId="1" xfId="0" applyFont="1" applyBorder="1" applyAlignment="1">
      <alignment horizontal="center"/>
    </xf>
    <xf numFmtId="0" fontId="3" fillId="4" borderId="1" xfId="0" applyFont="1" applyFill="1" applyBorder="1" applyAlignment="1">
      <alignment horizontal="center" vertical="center"/>
    </xf>
    <xf numFmtId="0" fontId="3" fillId="4" borderId="1" xfId="0" applyFont="1" applyFill="1" applyBorder="1" applyAlignment="1">
      <alignment horizontal="center"/>
    </xf>
    <xf numFmtId="0" fontId="3" fillId="0" borderId="0" xfId="0" applyFont="1" applyAlignment="1">
      <alignment horizontal="center" vertical="center"/>
    </xf>
    <xf numFmtId="0" fontId="49" fillId="2" borderId="0" xfId="0" applyFont="1" applyFill="1" applyAlignment="1">
      <alignment horizontal="left"/>
    </xf>
    <xf numFmtId="0" fontId="49" fillId="2" borderId="0" xfId="0" applyFont="1" applyFill="1" applyAlignment="1">
      <alignment horizontal="left" wrapText="1"/>
    </xf>
    <xf numFmtId="0" fontId="49" fillId="2" borderId="0" xfId="0" applyFont="1" applyFill="1" applyAlignment="1">
      <alignment horizontal="center" wrapText="1"/>
    </xf>
    <xf numFmtId="0" fontId="0" fillId="2" borderId="0" xfId="0" applyFill="1" applyAlignment="1">
      <alignment wrapText="1"/>
    </xf>
    <xf numFmtId="0" fontId="35" fillId="2" borderId="0" xfId="0" applyFont="1" applyFill="1" applyAlignment="1">
      <alignment wrapText="1"/>
    </xf>
    <xf numFmtId="0" fontId="0" fillId="4" borderId="0" xfId="0" applyFill="1" applyAlignment="1">
      <alignment horizontal="left" vertical="top" wrapText="1"/>
    </xf>
    <xf numFmtId="0" fontId="35" fillId="4" borderId="0" xfId="0" applyFont="1" applyFill="1" applyAlignment="1">
      <alignment wrapText="1"/>
    </xf>
    <xf numFmtId="0" fontId="0" fillId="4" borderId="0" xfId="0" applyFill="1" applyAlignment="1">
      <alignment wrapText="1"/>
    </xf>
    <xf numFmtId="0" fontId="40" fillId="0" borderId="0" xfId="0" applyFont="1" applyAlignment="1">
      <alignment horizontal="center"/>
    </xf>
    <xf numFmtId="0" fontId="40" fillId="0" borderId="0" xfId="0" applyFont="1"/>
    <xf numFmtId="0" fontId="11" fillId="2" borderId="1" xfId="0" applyFont="1" applyFill="1" applyBorder="1" applyAlignment="1">
      <alignment horizontal="center" vertical="center" wrapText="1"/>
    </xf>
    <xf numFmtId="0" fontId="11" fillId="2" borderId="0" xfId="0" applyFont="1" applyFill="1" applyAlignment="1">
      <alignment vertical="center"/>
    </xf>
    <xf numFmtId="0" fontId="11" fillId="4" borderId="1" xfId="0" applyFont="1" applyFill="1" applyBorder="1" applyAlignment="1">
      <alignment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0" fillId="2" borderId="1" xfId="0" applyFill="1" applyBorder="1" applyAlignment="1">
      <alignment horizontal="left" vertical="center" indent="1"/>
    </xf>
    <xf numFmtId="0" fontId="0" fillId="2" borderId="1" xfId="0" applyFill="1" applyBorder="1" applyAlignment="1">
      <alignment horizontal="left" vertical="center" wrapText="1" indent="1"/>
    </xf>
    <xf numFmtId="0" fontId="0" fillId="5" borderId="1" xfId="0" applyFill="1" applyBorder="1" applyAlignment="1">
      <alignment horizontal="center" vertical="center" wrapText="1"/>
    </xf>
    <xf numFmtId="0" fontId="51" fillId="5" borderId="1" xfId="0" applyFont="1" applyFill="1" applyBorder="1" applyAlignment="1">
      <alignment horizontal="center" vertical="center" wrapText="1"/>
    </xf>
    <xf numFmtId="14" fontId="51" fillId="5" borderId="1" xfId="0" applyNumberFormat="1" applyFont="1" applyFill="1" applyBorder="1" applyAlignment="1">
      <alignment horizontal="center" vertical="center" wrapText="1"/>
    </xf>
    <xf numFmtId="0" fontId="0" fillId="2" borderId="1" xfId="0" quotePrefix="1" applyFill="1" applyBorder="1" applyAlignment="1">
      <alignment horizontal="left" vertical="center" indent="1"/>
    </xf>
    <xf numFmtId="0" fontId="0" fillId="7" borderId="1" xfId="0" applyFill="1" applyBorder="1" applyAlignment="1">
      <alignment horizontal="left" vertical="center" indent="1"/>
    </xf>
    <xf numFmtId="0" fontId="0" fillId="7" borderId="1" xfId="0" applyFill="1" applyBorder="1" applyAlignment="1">
      <alignment horizontal="left" vertical="center" wrapText="1" indent="1"/>
    </xf>
    <xf numFmtId="0" fontId="1" fillId="2" borderId="0" xfId="0" applyFont="1" applyFill="1" applyAlignment="1">
      <alignment vertical="top" wrapText="1"/>
    </xf>
    <xf numFmtId="0" fontId="11" fillId="0" borderId="0" xfId="0" applyFont="1" applyAlignment="1">
      <alignment horizontal="center" vertical="center" wrapText="1"/>
    </xf>
    <xf numFmtId="0" fontId="0" fillId="7" borderId="1" xfId="0" quotePrefix="1" applyFill="1" applyBorder="1" applyAlignment="1">
      <alignment horizontal="left" vertical="center" indent="1"/>
    </xf>
    <xf numFmtId="0" fontId="40" fillId="0" borderId="0" xfId="0" applyFont="1" applyAlignment="1">
      <alignment vertical="center"/>
    </xf>
    <xf numFmtId="0" fontId="52" fillId="2" borderId="0" xfId="0" applyFont="1" applyFill="1" applyAlignment="1">
      <alignment horizontal="left"/>
    </xf>
    <xf numFmtId="0" fontId="0" fillId="2" borderId="0" xfId="0" applyFill="1" applyAlignment="1">
      <alignment horizontal="center"/>
    </xf>
    <xf numFmtId="0" fontId="41" fillId="4" borderId="1" xfId="0" applyFont="1" applyFill="1" applyBorder="1" applyAlignment="1">
      <alignment vertical="center" wrapText="1"/>
    </xf>
    <xf numFmtId="0" fontId="0" fillId="2" borderId="1" xfId="0" applyFill="1" applyBorder="1" applyAlignment="1">
      <alignment horizontal="center" vertical="center"/>
    </xf>
    <xf numFmtId="0" fontId="7" fillId="4" borderId="1" xfId="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7" fillId="5" borderId="1" xfId="1" applyFill="1" applyBorder="1" applyAlignment="1">
      <alignment horizontal="center" vertical="center" wrapText="1"/>
    </xf>
    <xf numFmtId="14" fontId="0" fillId="5" borderId="1" xfId="0" applyNumberFormat="1" applyFill="1" applyBorder="1" applyAlignment="1">
      <alignment horizontal="center" vertical="center" wrapText="1"/>
    </xf>
    <xf numFmtId="9" fontId="54" fillId="4" borderId="0" xfId="2" applyFont="1" applyFill="1" applyAlignment="1">
      <alignment horizontal="left" vertical="center" wrapText="1" indent="2"/>
    </xf>
    <xf numFmtId="0" fontId="12" fillId="0" borderId="0" xfId="0" applyFont="1" applyAlignment="1">
      <alignment horizontal="left"/>
    </xf>
    <xf numFmtId="0" fontId="9" fillId="0" borderId="0" xfId="0" applyFont="1" applyAlignment="1">
      <alignment vertical="center"/>
    </xf>
    <xf numFmtId="0" fontId="1" fillId="2" borderId="0" xfId="0" applyFont="1" applyFill="1" applyAlignment="1">
      <alignment horizontal="left" vertical="center" wrapText="1"/>
    </xf>
    <xf numFmtId="0" fontId="1" fillId="0" borderId="0" xfId="0" applyFont="1" applyAlignment="1">
      <alignment horizontal="left" vertical="center" wrapText="1"/>
    </xf>
    <xf numFmtId="0" fontId="42" fillId="4" borderId="6" xfId="0" applyFont="1" applyFill="1" applyBorder="1" applyAlignment="1">
      <alignment horizontal="left" vertical="center" wrapText="1" indent="1"/>
    </xf>
    <xf numFmtId="0" fontId="19" fillId="4" borderId="6" xfId="0" applyFont="1" applyFill="1" applyBorder="1" applyAlignment="1">
      <alignment horizontal="left" vertical="center" wrapText="1" indent="1"/>
    </xf>
    <xf numFmtId="0" fontId="36" fillId="2" borderId="8" xfId="0" applyFont="1" applyFill="1" applyBorder="1" applyAlignment="1">
      <alignment horizontal="left" vertical="center"/>
    </xf>
    <xf numFmtId="0" fontId="34" fillId="8" borderId="0" xfId="0" applyFont="1" applyFill="1" applyAlignment="1">
      <alignment horizontal="left" vertical="center"/>
    </xf>
    <xf numFmtId="0" fontId="35" fillId="2" borderId="0" xfId="0" applyFont="1" applyFill="1" applyAlignment="1">
      <alignment horizontal="left" vertical="top" wrapText="1"/>
    </xf>
    <xf numFmtId="0" fontId="0" fillId="5" borderId="6" xfId="0" quotePrefix="1" applyFill="1" applyBorder="1" applyAlignment="1">
      <alignment horizontal="left" vertical="center" wrapText="1" indent="1"/>
    </xf>
    <xf numFmtId="0" fontId="0" fillId="5" borderId="6" xfId="0" applyFill="1" applyBorder="1" applyAlignment="1">
      <alignment horizontal="left" vertical="center" wrapText="1" indent="1"/>
    </xf>
    <xf numFmtId="0" fontId="1" fillId="5" borderId="6" xfId="0" applyFont="1" applyFill="1" applyBorder="1" applyAlignment="1">
      <alignment horizontal="left" vertical="center" indent="1"/>
    </xf>
    <xf numFmtId="14" fontId="1" fillId="5" borderId="6" xfId="0" applyNumberFormat="1" applyFont="1" applyFill="1" applyBorder="1" applyAlignment="1">
      <alignment horizontal="left" vertical="center" indent="1"/>
    </xf>
    <xf numFmtId="0" fontId="5" fillId="2" borderId="0" xfId="0" applyFont="1" applyFill="1" applyAlignment="1">
      <alignment horizontal="left" vertical="top" wrapText="1"/>
    </xf>
    <xf numFmtId="0" fontId="31" fillId="2" borderId="0" xfId="0" applyFont="1" applyFill="1" applyAlignment="1">
      <alignment horizontal="left" wrapText="1"/>
    </xf>
    <xf numFmtId="0" fontId="22" fillId="8" borderId="0" xfId="0" applyFont="1" applyFill="1" applyAlignment="1">
      <alignment horizontal="left" vertical="center"/>
    </xf>
    <xf numFmtId="0" fontId="44" fillId="8" borderId="0" xfId="0" applyFont="1" applyFill="1" applyAlignment="1">
      <alignment horizontal="left" vertical="center"/>
    </xf>
    <xf numFmtId="0" fontId="26" fillId="4" borderId="4"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5" xfId="0" applyFont="1" applyFill="1" applyBorder="1" applyAlignment="1">
      <alignment horizontal="center" vertical="center"/>
    </xf>
    <xf numFmtId="0" fontId="26" fillId="4" borderId="1" xfId="0" applyFont="1" applyFill="1" applyBorder="1" applyAlignment="1">
      <alignment horizontal="center" vertical="center"/>
    </xf>
    <xf numFmtId="0" fontId="45" fillId="2" borderId="0" xfId="0" applyFont="1" applyFill="1" applyAlignment="1">
      <alignment horizontal="left" vertical="center" wrapText="1"/>
    </xf>
    <xf numFmtId="0" fontId="5" fillId="2" borderId="0" xfId="0" applyFont="1" applyFill="1" applyAlignment="1">
      <alignment horizontal="left" vertical="center" wrapText="1"/>
    </xf>
    <xf numFmtId="0" fontId="39" fillId="6" borderId="2" xfId="0" applyFont="1" applyFill="1" applyBorder="1" applyAlignment="1">
      <alignment horizontal="left"/>
    </xf>
    <xf numFmtId="0" fontId="1" fillId="2" borderId="0" xfId="0" applyFont="1" applyFill="1" applyAlignment="1">
      <alignment horizontal="left" vertical="top" wrapText="1"/>
    </xf>
    <xf numFmtId="0" fontId="1" fillId="4" borderId="0" xfId="0" applyFont="1" applyFill="1" applyAlignment="1">
      <alignment horizontal="right" vertical="center" wrapText="1"/>
    </xf>
    <xf numFmtId="0" fontId="40" fillId="0" borderId="0" xfId="0" applyFont="1" applyAlignment="1">
      <alignment horizontal="center"/>
    </xf>
    <xf numFmtId="0" fontId="39" fillId="6" borderId="0" xfId="0" applyFont="1" applyFill="1" applyAlignment="1">
      <alignment horizontal="left"/>
    </xf>
    <xf numFmtId="0" fontId="53" fillId="2" borderId="0" xfId="1" applyFont="1" applyFill="1" applyBorder="1" applyAlignment="1">
      <alignment horizontal="left" vertical="center" wrapText="1" indent="2"/>
    </xf>
    <xf numFmtId="0" fontId="39" fillId="6" borderId="0" xfId="0" applyFont="1" applyFill="1" applyAlignment="1">
      <alignment horizontal="left" vertical="center"/>
    </xf>
    <xf numFmtId="0" fontId="26" fillId="2" borderId="0" xfId="0" applyFont="1" applyFill="1" applyAlignment="1"/>
  </cellXfs>
  <cellStyles count="3">
    <cellStyle name="Hyperlink" xfId="1" builtinId="8"/>
    <cellStyle name="Normal" xfId="0" builtinId="0"/>
    <cellStyle name="Percent" xfId="2" builtinId="5"/>
  </cellStyles>
  <dxfs count="127">
    <dxf>
      <fill>
        <patternFill>
          <bgColor rgb="FFFFFFE5"/>
        </patternFill>
      </fill>
    </dxf>
    <dxf>
      <fill>
        <patternFill>
          <bgColor rgb="FFFFFFE5"/>
        </patternFill>
      </fill>
    </dxf>
    <dxf>
      <fill>
        <patternFill>
          <bgColor rgb="FFFFFFE5"/>
        </patternFill>
      </fill>
    </dxf>
    <dxf>
      <fill>
        <patternFill>
          <bgColor rgb="FFE4EFEC"/>
        </patternFill>
      </fill>
    </dxf>
    <dxf>
      <fill>
        <patternFill>
          <bgColor rgb="FFE4EFEC"/>
        </patternFill>
      </fill>
    </dxf>
    <dxf>
      <font>
        <b/>
        <i val="0"/>
        <color rgb="FF7FC241"/>
      </font>
      <fill>
        <patternFill>
          <bgColor theme="9" tint="0.79998168889431442"/>
        </patternFill>
      </fill>
    </dxf>
    <dxf>
      <font>
        <b/>
        <i val="0"/>
        <color theme="5"/>
      </font>
      <fill>
        <patternFill>
          <bgColor theme="5" tint="0.79998168889431442"/>
        </patternFill>
      </fill>
    </dxf>
    <dxf>
      <font>
        <b/>
        <i val="0"/>
        <color rgb="FFC00000"/>
      </font>
      <fill>
        <patternFill>
          <bgColor rgb="FFFFCDCD"/>
        </patternFill>
      </fill>
    </dxf>
    <dxf>
      <fill>
        <patternFill>
          <bgColor theme="3" tint="0.89996032593768116"/>
        </patternFill>
      </fill>
    </dxf>
    <dxf>
      <fill>
        <patternFill>
          <bgColor rgb="FFE4EFEC"/>
        </patternFill>
      </fill>
    </dxf>
    <dxf>
      <fill>
        <patternFill>
          <bgColor rgb="FFE4EFEC"/>
        </patternFill>
      </fill>
    </dxf>
    <dxf>
      <font>
        <b/>
        <i val="0"/>
        <color rgb="FF7FC241"/>
      </font>
      <fill>
        <patternFill>
          <bgColor theme="9" tint="0.79998168889431442"/>
        </patternFill>
      </fill>
    </dxf>
    <dxf>
      <font>
        <b/>
        <i val="0"/>
        <color theme="5"/>
      </font>
      <fill>
        <patternFill>
          <bgColor theme="5" tint="0.79998168889431442"/>
        </patternFill>
      </fill>
    </dxf>
    <dxf>
      <font>
        <b/>
        <i val="0"/>
        <color rgb="FFC00000"/>
      </font>
      <fill>
        <patternFill>
          <bgColor rgb="FFFFCDCD"/>
        </patternFill>
      </fill>
    </dxf>
    <dxf>
      <fill>
        <patternFill>
          <bgColor theme="3" tint="0.89996032593768116"/>
        </patternFill>
      </fill>
    </dxf>
    <dxf>
      <font>
        <color rgb="FF92D050"/>
      </font>
    </dxf>
    <dxf>
      <font>
        <color rgb="FF7FC241"/>
      </font>
    </dxf>
    <dxf>
      <fill>
        <patternFill>
          <bgColor rgb="FFE4EFEC"/>
        </patternFill>
      </fill>
    </dxf>
    <dxf>
      <fill>
        <patternFill>
          <bgColor rgb="FFE4EFEC"/>
        </patternFill>
      </fill>
    </dxf>
    <dxf>
      <font>
        <b/>
        <i val="0"/>
        <color rgb="FF7FC241"/>
      </font>
      <fill>
        <patternFill>
          <bgColor theme="9" tint="0.79998168889431442"/>
        </patternFill>
      </fill>
    </dxf>
    <dxf>
      <font>
        <b/>
        <i val="0"/>
        <color theme="5"/>
      </font>
      <fill>
        <patternFill>
          <bgColor theme="5" tint="0.79998168889431442"/>
        </patternFill>
      </fill>
    </dxf>
    <dxf>
      <font>
        <b/>
        <i val="0"/>
        <color rgb="FFC00000"/>
      </font>
      <fill>
        <patternFill>
          <bgColor rgb="FFFFCDCD"/>
        </patternFill>
      </fill>
    </dxf>
    <dxf>
      <fill>
        <patternFill>
          <bgColor theme="3" tint="0.89996032593768116"/>
        </patternFill>
      </fill>
    </dxf>
    <dxf>
      <font>
        <color rgb="FF92D050"/>
      </font>
    </dxf>
    <dxf>
      <font>
        <color rgb="FF7FC241"/>
      </font>
    </dxf>
    <dxf>
      <fill>
        <patternFill>
          <bgColor rgb="FFE4EFEC"/>
        </patternFill>
      </fill>
    </dxf>
    <dxf>
      <fill>
        <patternFill>
          <bgColor rgb="FFE4EFEC"/>
        </patternFill>
      </fill>
    </dxf>
    <dxf>
      <font>
        <b/>
        <i val="0"/>
        <color rgb="FF7FC241"/>
      </font>
      <fill>
        <patternFill>
          <bgColor theme="9" tint="0.79998168889431442"/>
        </patternFill>
      </fill>
    </dxf>
    <dxf>
      <font>
        <b/>
        <i val="0"/>
        <color theme="5"/>
      </font>
      <fill>
        <patternFill>
          <bgColor theme="5" tint="0.79998168889431442"/>
        </patternFill>
      </fill>
    </dxf>
    <dxf>
      <font>
        <b/>
        <i val="0"/>
        <color rgb="FFC00000"/>
      </font>
      <fill>
        <patternFill>
          <bgColor rgb="FFFFCDCD"/>
        </patternFill>
      </fill>
    </dxf>
    <dxf>
      <fill>
        <patternFill>
          <bgColor theme="3" tint="0.89996032593768116"/>
        </patternFill>
      </fill>
    </dxf>
    <dxf>
      <font>
        <color rgb="FF7FC241"/>
      </font>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ont>
        <color theme="0"/>
      </font>
      <fill>
        <patternFill>
          <bgColor theme="9" tint="-0.24994659260841701"/>
        </patternFill>
      </fill>
    </dxf>
    <dxf>
      <font>
        <color rgb="FF92D050"/>
      </font>
      <fill>
        <patternFill>
          <bgColor rgb="FF92D050"/>
        </patternFill>
      </fill>
    </dxf>
    <dxf>
      <font>
        <color rgb="FFFFC000"/>
      </font>
      <fill>
        <patternFill>
          <bgColor rgb="FFFFC000"/>
        </patternFill>
      </fill>
    </dxf>
    <dxf>
      <font>
        <color rgb="FFC00000"/>
      </font>
      <fill>
        <patternFill>
          <bgColor rgb="FFC00000"/>
        </patternFill>
      </fill>
    </dxf>
    <dxf>
      <numFmt numFmtId="164" formatCode="0.0"/>
    </dxf>
    <dxf>
      <numFmt numFmtId="164" formatCode="0.0"/>
    </dxf>
    <dxf>
      <numFmt numFmtId="164" formatCode="0.0"/>
    </dxf>
    <dxf>
      <numFmt numFmtId="164" formatCode="0.0"/>
    </dxf>
    <dxf>
      <numFmt numFmtId="164" formatCode="0.0"/>
    </dxf>
    <dxf>
      <fill>
        <patternFill patternType="solid">
          <bgColor rgb="FFE4EFEC"/>
        </patternFill>
      </fill>
    </dxf>
    <dxf>
      <fill>
        <patternFill patternType="solid">
          <bgColor rgb="FFE4EFEC"/>
        </patternFill>
      </fill>
    </dxf>
    <dxf>
      <fill>
        <patternFill patternType="solid">
          <bgColor rgb="FFE4EFEC"/>
        </patternFill>
      </fill>
    </dxf>
    <dxf>
      <fill>
        <patternFill patternType="solid">
          <bgColor rgb="FFE4EFEC"/>
        </patternFill>
      </fill>
    </dxf>
    <dxf>
      <border>
        <top style="medium">
          <color rgb="FF4E6976"/>
        </top>
        <bottom style="medium">
          <color rgb="FF4E6976"/>
        </bottom>
        <horizontal style="medium">
          <color rgb="FF4E6976"/>
        </horizontal>
      </border>
    </dxf>
    <dxf>
      <border>
        <top style="medium">
          <color rgb="FF4E6976"/>
        </top>
        <bottom style="medium">
          <color rgb="FF4E6976"/>
        </bottom>
        <horizontal style="medium">
          <color rgb="FF4E6976"/>
        </horizontal>
      </border>
    </dxf>
    <dxf>
      <border>
        <top style="medium">
          <color rgb="FF4E6976"/>
        </top>
        <bottom style="medium">
          <color rgb="FF4E6976"/>
        </bottom>
        <horizontal style="medium">
          <color rgb="FF4E6976"/>
        </horizontal>
      </border>
    </dxf>
    <dxf>
      <border>
        <top style="medium">
          <color rgb="FF4E6976"/>
        </top>
        <bottom style="medium">
          <color rgb="FF4E6976"/>
        </bottom>
        <horizontal style="medium">
          <color rgb="FF4E6976"/>
        </horizontal>
      </border>
    </dxf>
    <dxf>
      <border>
        <top style="medium">
          <color rgb="FF4E6976"/>
        </top>
        <bottom style="medium">
          <color rgb="FF4E6976"/>
        </bottom>
        <horizontal style="medium">
          <color rgb="FF4E6976"/>
        </horizontal>
      </border>
    </dxf>
    <dxf>
      <border>
        <top/>
        <bottom/>
        <horizontal/>
      </border>
    </dxf>
    <dxf>
      <border>
        <top/>
        <bottom/>
        <horizontal/>
      </border>
    </dxf>
    <dxf>
      <border>
        <top/>
        <bottom/>
        <horizontal/>
      </border>
    </dxf>
    <dxf>
      <border>
        <top/>
        <bottom/>
        <horizontal/>
      </border>
    </dxf>
    <dxf>
      <font>
        <name val="Lato"/>
        <scheme val="none"/>
      </font>
    </dxf>
    <dxf>
      <font>
        <name val="Lato"/>
        <scheme val="none"/>
      </font>
    </dxf>
    <dxf>
      <font>
        <name val="Lato"/>
        <scheme val="none"/>
      </font>
    </dxf>
    <dxf>
      <font>
        <name val="Lato"/>
        <scheme val="none"/>
      </font>
    </dxf>
    <dxf>
      <font>
        <name val="Lato"/>
        <scheme val="none"/>
      </font>
    </dxf>
    <dxf>
      <font>
        <name val="Lato"/>
        <scheme val="none"/>
      </font>
    </dxf>
    <dxf>
      <font>
        <name val="Lato"/>
        <scheme val="none"/>
      </font>
    </dxf>
    <dxf>
      <font>
        <name val="Lato"/>
        <scheme val="none"/>
      </font>
    </dxf>
    <dxf>
      <font>
        <name val="Lato"/>
        <scheme val="none"/>
      </font>
    </dxf>
    <dxf>
      <alignment wrapText="1"/>
    </dxf>
    <dxf>
      <border>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border>
        <top style="thin">
          <color rgb="FF4E6976"/>
        </top>
        <bottom style="thin">
          <color rgb="FF4E6976"/>
        </bottom>
        <horizontal style="thin">
          <color rgb="FF4E6976"/>
        </horizontal>
      </border>
    </dxf>
    <dxf>
      <font>
        <color rgb="FF4E6976"/>
      </font>
    </dxf>
    <dxf>
      <font>
        <color rgb="FF4E6976"/>
      </font>
    </dxf>
    <dxf>
      <font>
        <color rgb="FF4E6976"/>
      </font>
    </dxf>
    <dxf>
      <font>
        <color rgb="FF4E6976"/>
      </font>
    </dxf>
    <dxf>
      <alignment horizontal="righ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4EFEC"/>
        </patternFill>
      </fill>
    </dxf>
    <dxf>
      <fill>
        <patternFill>
          <bgColor rgb="FFE4EFEC"/>
        </patternFill>
      </fill>
    </dxf>
    <dxf>
      <fill>
        <patternFill>
          <bgColor rgb="FFE4EFEC"/>
        </patternFill>
      </fill>
    </dxf>
    <dxf>
      <fill>
        <patternFill>
          <bgColor rgb="FFE4EFEC"/>
        </patternFill>
      </fill>
    </dxf>
    <dxf>
      <protection locked="0"/>
    </dxf>
    <dxf>
      <protection locked="0"/>
    </dxf>
    <dxf>
      <protection locked="0"/>
    </dxf>
    <dxf>
      <protection locked="0"/>
    </dxf>
    <dxf>
      <protection locked="0"/>
    </dxf>
    <dxf>
      <protection locked="0"/>
    </dxf>
    <dxf>
      <protection locked="0"/>
    </dxf>
    <dxf>
      <protection locked="0"/>
    </dxf>
    <dxf>
      <fill>
        <patternFill>
          <bgColor theme="2" tint="0.79998168889431442"/>
        </patternFill>
      </fill>
    </dxf>
    <dxf>
      <fill>
        <patternFill>
          <bgColor theme="2" tint="0.79998168889431442"/>
        </patternFill>
      </fill>
    </dxf>
    <dxf>
      <fill>
        <patternFill>
          <bgColor theme="2" tint="0.79998168889431442"/>
        </patternFill>
      </fill>
    </dxf>
    <dxf>
      <font>
        <name val="Avenir Next LT Pro"/>
        <family val="2"/>
        <scheme val="major"/>
      </font>
    </dxf>
    <dxf>
      <font>
        <name val="Avenir Next LT Pro"/>
        <family val="2"/>
        <scheme val="major"/>
      </font>
    </dxf>
    <dxf>
      <font>
        <name val="Avenir Next LT Pro"/>
        <family val="2"/>
        <scheme val="major"/>
      </font>
    </dxf>
    <dxf>
      <font>
        <name val="Avenir Next LT Pro"/>
        <family val="2"/>
        <scheme val="major"/>
      </font>
    </dxf>
    <dxf>
      <font>
        <name val="Avenir Next LT Pro"/>
        <family val="2"/>
        <scheme val="major"/>
      </font>
    </dxf>
    <dxf>
      <font>
        <name val="Avenir Next LT Pro"/>
        <family val="2"/>
        <scheme val="major"/>
      </font>
    </dxf>
    <dxf>
      <font>
        <name val="Avenir Next LT Pro"/>
        <family val="2"/>
        <scheme val="major"/>
      </font>
    </dxf>
    <dxf>
      <font>
        <color theme="3"/>
      </font>
    </dxf>
    <dxf>
      <font>
        <color theme="3"/>
      </font>
    </dxf>
    <dxf>
      <font>
        <color theme="3"/>
      </font>
    </dxf>
    <dxf>
      <border>
        <top style="medium">
          <color theme="3"/>
        </top>
        <bottom style="medium">
          <color theme="3"/>
        </bottom>
      </border>
    </dxf>
    <dxf>
      <border>
        <top style="medium">
          <color theme="3"/>
        </top>
        <bottom style="medium">
          <color theme="3"/>
        </bottom>
      </border>
    </dxf>
    <dxf>
      <border>
        <top style="medium">
          <color theme="3"/>
        </top>
        <bottom style="medium">
          <color theme="3"/>
        </bottom>
      </border>
    </dxf>
    <dxf>
      <border>
        <top style="medium">
          <color theme="3"/>
        </top>
        <bottom style="medium">
          <color theme="3"/>
        </bottom>
      </border>
    </dxf>
    <dxf>
      <border>
        <top style="medium">
          <color theme="3"/>
        </top>
        <bottom style="medium">
          <color theme="3"/>
        </bottom>
      </border>
    </dxf>
    <dxf>
      <border>
        <top style="medium">
          <color theme="3"/>
        </top>
        <bottom style="medium">
          <color theme="3"/>
        </bottom>
      </border>
    </dxf>
    <dxf>
      <border>
        <top style="medium">
          <color theme="3"/>
        </top>
        <bottom style="medium">
          <color theme="3"/>
        </bottom>
      </border>
    </dxf>
    <dxf>
      <border>
        <horizontal style="medium">
          <color theme="3"/>
        </horizontal>
      </border>
    </dxf>
    <dxf>
      <border>
        <horizontal style="medium">
          <color theme="3"/>
        </horizontal>
      </border>
    </dxf>
    <dxf>
      <border>
        <horizontal style="medium">
          <color theme="3"/>
        </horizontal>
      </border>
    </dxf>
    <dxf>
      <border>
        <horizontal style="medium">
          <color theme="3"/>
        </horizontal>
      </border>
    </dxf>
    <dxf>
      <border>
        <horizontal style="medium">
          <color theme="3"/>
        </horizontal>
      </border>
    </dxf>
    <dxf>
      <border>
        <horizontal style="medium">
          <color theme="3"/>
        </horizontal>
      </border>
    </dxf>
    <dxf>
      <border>
        <horizontal style="medium">
          <color theme="3"/>
        </horizontal>
      </border>
    </dxf>
  </dxfs>
  <tableStyles count="0" defaultTableStyle="TableStyleMedium2" defaultPivotStyle="PivotStyleLight16"/>
  <colors>
    <mruColors>
      <color rgb="FF005455"/>
      <color rgb="FFE4EFEC"/>
      <color rgb="FF4E6976"/>
      <color rgb="FFFFFFE5"/>
      <color rgb="FFC0E6F5"/>
      <color rgb="FFFCE4A2"/>
      <color rgb="FFFFFFCC"/>
      <color rgb="FF7FC241"/>
      <color rgb="FFFFCDC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Excel Services" refreshedDate="45862.674124884259" createdVersion="8" refreshedVersion="8" minRefreshableVersion="3" recordCount="100" xr:uid="{510E26B5-EAEF-4BF2-8416-B4AB0E020B59}">
  <cacheSource type="worksheet">
    <worksheetSource ref="A5:F105" sheet="2 Blocks"/>
  </cacheSource>
  <cacheFields count="6">
    <cacheField name="No." numFmtId="0">
      <sharedItems containsSemiMixedTypes="0" containsString="0" containsNumber="1" containsInteger="1" minValue="1" maxValue="100"/>
    </cacheField>
    <cacheField name="Block ID" numFmtId="0">
      <sharedItems containsBlank="1"/>
    </cacheField>
    <cacheField name="Crop(s)" numFmtId="0">
      <sharedItems containsBlank="1" count="9">
        <s v="Kiwifruit"/>
        <s v="Apple"/>
        <m/>
        <s v="Potatoes" u="1"/>
        <s v="Lettuce" u="1"/>
        <s v="Apples" u="1"/>
        <s v="Citrus" u="1"/>
        <s v="Tomato" u="1"/>
        <s v="Onions" u="1"/>
      </sharedItems>
    </cacheField>
    <cacheField name="Owned/leased" numFmtId="0">
      <sharedItems containsBlank="1" count="3">
        <s v="Owned"/>
        <m/>
        <s v="Leased" u="1"/>
      </sharedItems>
    </cacheField>
    <cacheField name="Productive area (ha)" numFmtId="0">
      <sharedItems containsString="0" containsBlank="1" containsNumber="1" minValue="0.5" maxValue="6"/>
    </cacheField>
    <cacheField name="Soil Profile Available Water (mm/m)"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n v="1"/>
    <s v="A"/>
    <x v="0"/>
    <x v="0"/>
    <n v="6"/>
    <s v="Low (&lt; 60)"/>
  </r>
  <r>
    <n v="2"/>
    <s v="B"/>
    <x v="0"/>
    <x v="0"/>
    <n v="2"/>
    <s v="Low (&lt; 60)"/>
  </r>
  <r>
    <n v="3"/>
    <s v="C"/>
    <x v="1"/>
    <x v="0"/>
    <n v="0.5"/>
    <s v="Medium (61-150)"/>
  </r>
  <r>
    <n v="4"/>
    <s v="D"/>
    <x v="1"/>
    <x v="0"/>
    <n v="0.5"/>
    <s v="Medium (61-150)"/>
  </r>
  <r>
    <n v="5"/>
    <m/>
    <x v="2"/>
    <x v="1"/>
    <m/>
    <m/>
  </r>
  <r>
    <n v="6"/>
    <m/>
    <x v="2"/>
    <x v="1"/>
    <m/>
    <m/>
  </r>
  <r>
    <n v="7"/>
    <m/>
    <x v="2"/>
    <x v="1"/>
    <m/>
    <m/>
  </r>
  <r>
    <n v="8"/>
    <m/>
    <x v="2"/>
    <x v="1"/>
    <m/>
    <m/>
  </r>
  <r>
    <n v="9"/>
    <m/>
    <x v="2"/>
    <x v="1"/>
    <m/>
    <m/>
  </r>
  <r>
    <n v="10"/>
    <m/>
    <x v="2"/>
    <x v="1"/>
    <m/>
    <m/>
  </r>
  <r>
    <n v="11"/>
    <m/>
    <x v="2"/>
    <x v="1"/>
    <m/>
    <m/>
  </r>
  <r>
    <n v="12"/>
    <m/>
    <x v="2"/>
    <x v="1"/>
    <m/>
    <m/>
  </r>
  <r>
    <n v="13"/>
    <m/>
    <x v="2"/>
    <x v="1"/>
    <m/>
    <m/>
  </r>
  <r>
    <n v="14"/>
    <m/>
    <x v="2"/>
    <x v="1"/>
    <m/>
    <m/>
  </r>
  <r>
    <n v="15"/>
    <m/>
    <x v="2"/>
    <x v="1"/>
    <m/>
    <m/>
  </r>
  <r>
    <n v="16"/>
    <m/>
    <x v="2"/>
    <x v="1"/>
    <m/>
    <m/>
  </r>
  <r>
    <n v="17"/>
    <m/>
    <x v="2"/>
    <x v="1"/>
    <m/>
    <m/>
  </r>
  <r>
    <n v="18"/>
    <m/>
    <x v="2"/>
    <x v="1"/>
    <m/>
    <m/>
  </r>
  <r>
    <n v="19"/>
    <m/>
    <x v="2"/>
    <x v="1"/>
    <m/>
    <m/>
  </r>
  <r>
    <n v="20"/>
    <m/>
    <x v="2"/>
    <x v="1"/>
    <m/>
    <m/>
  </r>
  <r>
    <n v="21"/>
    <m/>
    <x v="2"/>
    <x v="1"/>
    <m/>
    <m/>
  </r>
  <r>
    <n v="22"/>
    <m/>
    <x v="2"/>
    <x v="1"/>
    <m/>
    <m/>
  </r>
  <r>
    <n v="23"/>
    <m/>
    <x v="2"/>
    <x v="1"/>
    <m/>
    <m/>
  </r>
  <r>
    <n v="24"/>
    <m/>
    <x v="2"/>
    <x v="1"/>
    <m/>
    <m/>
  </r>
  <r>
    <n v="25"/>
    <m/>
    <x v="2"/>
    <x v="1"/>
    <m/>
    <m/>
  </r>
  <r>
    <n v="26"/>
    <m/>
    <x v="2"/>
    <x v="1"/>
    <m/>
    <m/>
  </r>
  <r>
    <n v="27"/>
    <m/>
    <x v="2"/>
    <x v="1"/>
    <m/>
    <m/>
  </r>
  <r>
    <n v="28"/>
    <m/>
    <x v="2"/>
    <x v="1"/>
    <m/>
    <m/>
  </r>
  <r>
    <n v="29"/>
    <m/>
    <x v="2"/>
    <x v="1"/>
    <m/>
    <m/>
  </r>
  <r>
    <n v="30"/>
    <m/>
    <x v="2"/>
    <x v="1"/>
    <m/>
    <m/>
  </r>
  <r>
    <n v="31"/>
    <m/>
    <x v="2"/>
    <x v="1"/>
    <m/>
    <m/>
  </r>
  <r>
    <n v="32"/>
    <m/>
    <x v="2"/>
    <x v="1"/>
    <m/>
    <m/>
  </r>
  <r>
    <n v="33"/>
    <m/>
    <x v="2"/>
    <x v="1"/>
    <m/>
    <m/>
  </r>
  <r>
    <n v="34"/>
    <m/>
    <x v="2"/>
    <x v="1"/>
    <m/>
    <m/>
  </r>
  <r>
    <n v="35"/>
    <m/>
    <x v="2"/>
    <x v="1"/>
    <m/>
    <m/>
  </r>
  <r>
    <n v="36"/>
    <m/>
    <x v="2"/>
    <x v="1"/>
    <m/>
    <m/>
  </r>
  <r>
    <n v="37"/>
    <m/>
    <x v="2"/>
    <x v="1"/>
    <m/>
    <m/>
  </r>
  <r>
    <n v="38"/>
    <m/>
    <x v="2"/>
    <x v="1"/>
    <m/>
    <m/>
  </r>
  <r>
    <n v="39"/>
    <m/>
    <x v="2"/>
    <x v="1"/>
    <m/>
    <m/>
  </r>
  <r>
    <n v="40"/>
    <m/>
    <x v="2"/>
    <x v="1"/>
    <m/>
    <m/>
  </r>
  <r>
    <n v="41"/>
    <m/>
    <x v="2"/>
    <x v="1"/>
    <m/>
    <m/>
  </r>
  <r>
    <n v="42"/>
    <m/>
    <x v="2"/>
    <x v="1"/>
    <m/>
    <m/>
  </r>
  <r>
    <n v="43"/>
    <m/>
    <x v="2"/>
    <x v="1"/>
    <m/>
    <m/>
  </r>
  <r>
    <n v="44"/>
    <m/>
    <x v="2"/>
    <x v="1"/>
    <m/>
    <m/>
  </r>
  <r>
    <n v="45"/>
    <m/>
    <x v="2"/>
    <x v="1"/>
    <m/>
    <m/>
  </r>
  <r>
    <n v="46"/>
    <m/>
    <x v="2"/>
    <x v="1"/>
    <m/>
    <m/>
  </r>
  <r>
    <n v="47"/>
    <m/>
    <x v="2"/>
    <x v="1"/>
    <m/>
    <m/>
  </r>
  <r>
    <n v="48"/>
    <m/>
    <x v="2"/>
    <x v="1"/>
    <m/>
    <m/>
  </r>
  <r>
    <n v="49"/>
    <m/>
    <x v="2"/>
    <x v="1"/>
    <m/>
    <m/>
  </r>
  <r>
    <n v="50"/>
    <m/>
    <x v="2"/>
    <x v="1"/>
    <m/>
    <m/>
  </r>
  <r>
    <n v="51"/>
    <m/>
    <x v="2"/>
    <x v="1"/>
    <m/>
    <m/>
  </r>
  <r>
    <n v="52"/>
    <m/>
    <x v="2"/>
    <x v="1"/>
    <m/>
    <m/>
  </r>
  <r>
    <n v="53"/>
    <m/>
    <x v="2"/>
    <x v="1"/>
    <m/>
    <m/>
  </r>
  <r>
    <n v="54"/>
    <m/>
    <x v="2"/>
    <x v="1"/>
    <m/>
    <m/>
  </r>
  <r>
    <n v="55"/>
    <m/>
    <x v="2"/>
    <x v="1"/>
    <m/>
    <m/>
  </r>
  <r>
    <n v="56"/>
    <m/>
    <x v="2"/>
    <x v="1"/>
    <m/>
    <m/>
  </r>
  <r>
    <n v="57"/>
    <m/>
    <x v="2"/>
    <x v="1"/>
    <m/>
    <m/>
  </r>
  <r>
    <n v="58"/>
    <m/>
    <x v="2"/>
    <x v="1"/>
    <m/>
    <m/>
  </r>
  <r>
    <n v="59"/>
    <m/>
    <x v="2"/>
    <x v="1"/>
    <m/>
    <m/>
  </r>
  <r>
    <n v="60"/>
    <m/>
    <x v="2"/>
    <x v="1"/>
    <m/>
    <m/>
  </r>
  <r>
    <n v="61"/>
    <m/>
    <x v="2"/>
    <x v="1"/>
    <m/>
    <m/>
  </r>
  <r>
    <n v="62"/>
    <m/>
    <x v="2"/>
    <x v="1"/>
    <m/>
    <m/>
  </r>
  <r>
    <n v="63"/>
    <m/>
    <x v="2"/>
    <x v="1"/>
    <m/>
    <m/>
  </r>
  <r>
    <n v="64"/>
    <m/>
    <x v="2"/>
    <x v="1"/>
    <m/>
    <m/>
  </r>
  <r>
    <n v="65"/>
    <m/>
    <x v="2"/>
    <x v="1"/>
    <m/>
    <m/>
  </r>
  <r>
    <n v="66"/>
    <m/>
    <x v="2"/>
    <x v="1"/>
    <m/>
    <m/>
  </r>
  <r>
    <n v="67"/>
    <m/>
    <x v="2"/>
    <x v="1"/>
    <m/>
    <m/>
  </r>
  <r>
    <n v="68"/>
    <m/>
    <x v="2"/>
    <x v="1"/>
    <m/>
    <m/>
  </r>
  <r>
    <n v="69"/>
    <m/>
    <x v="2"/>
    <x v="1"/>
    <m/>
    <m/>
  </r>
  <r>
    <n v="70"/>
    <m/>
    <x v="2"/>
    <x v="1"/>
    <m/>
    <m/>
  </r>
  <r>
    <n v="71"/>
    <m/>
    <x v="2"/>
    <x v="1"/>
    <m/>
    <m/>
  </r>
  <r>
    <n v="72"/>
    <m/>
    <x v="2"/>
    <x v="1"/>
    <m/>
    <m/>
  </r>
  <r>
    <n v="73"/>
    <m/>
    <x v="2"/>
    <x v="1"/>
    <m/>
    <m/>
  </r>
  <r>
    <n v="74"/>
    <m/>
    <x v="2"/>
    <x v="1"/>
    <m/>
    <m/>
  </r>
  <r>
    <n v="75"/>
    <m/>
    <x v="2"/>
    <x v="1"/>
    <m/>
    <m/>
  </r>
  <r>
    <n v="76"/>
    <m/>
    <x v="2"/>
    <x v="1"/>
    <m/>
    <m/>
  </r>
  <r>
    <n v="77"/>
    <m/>
    <x v="2"/>
    <x v="1"/>
    <m/>
    <m/>
  </r>
  <r>
    <n v="78"/>
    <m/>
    <x v="2"/>
    <x v="1"/>
    <m/>
    <m/>
  </r>
  <r>
    <n v="79"/>
    <m/>
    <x v="2"/>
    <x v="1"/>
    <m/>
    <m/>
  </r>
  <r>
    <n v="80"/>
    <m/>
    <x v="2"/>
    <x v="1"/>
    <m/>
    <m/>
  </r>
  <r>
    <n v="81"/>
    <m/>
    <x v="2"/>
    <x v="1"/>
    <m/>
    <m/>
  </r>
  <r>
    <n v="82"/>
    <m/>
    <x v="2"/>
    <x v="1"/>
    <m/>
    <m/>
  </r>
  <r>
    <n v="83"/>
    <m/>
    <x v="2"/>
    <x v="1"/>
    <m/>
    <m/>
  </r>
  <r>
    <n v="84"/>
    <m/>
    <x v="2"/>
    <x v="1"/>
    <m/>
    <m/>
  </r>
  <r>
    <n v="85"/>
    <m/>
    <x v="2"/>
    <x v="1"/>
    <m/>
    <m/>
  </r>
  <r>
    <n v="86"/>
    <m/>
    <x v="2"/>
    <x v="1"/>
    <m/>
    <m/>
  </r>
  <r>
    <n v="87"/>
    <m/>
    <x v="2"/>
    <x v="1"/>
    <m/>
    <m/>
  </r>
  <r>
    <n v="88"/>
    <m/>
    <x v="2"/>
    <x v="1"/>
    <m/>
    <m/>
  </r>
  <r>
    <n v="89"/>
    <m/>
    <x v="2"/>
    <x v="1"/>
    <m/>
    <m/>
  </r>
  <r>
    <n v="90"/>
    <m/>
    <x v="2"/>
    <x v="1"/>
    <m/>
    <m/>
  </r>
  <r>
    <n v="91"/>
    <m/>
    <x v="2"/>
    <x v="1"/>
    <m/>
    <m/>
  </r>
  <r>
    <n v="92"/>
    <m/>
    <x v="2"/>
    <x v="1"/>
    <m/>
    <m/>
  </r>
  <r>
    <n v="93"/>
    <m/>
    <x v="2"/>
    <x v="1"/>
    <m/>
    <m/>
  </r>
  <r>
    <n v="94"/>
    <m/>
    <x v="2"/>
    <x v="1"/>
    <m/>
    <m/>
  </r>
  <r>
    <n v="95"/>
    <m/>
    <x v="2"/>
    <x v="1"/>
    <m/>
    <m/>
  </r>
  <r>
    <n v="96"/>
    <m/>
    <x v="2"/>
    <x v="1"/>
    <m/>
    <m/>
  </r>
  <r>
    <n v="97"/>
    <m/>
    <x v="2"/>
    <x v="1"/>
    <m/>
    <m/>
  </r>
  <r>
    <n v="98"/>
    <m/>
    <x v="2"/>
    <x v="1"/>
    <m/>
    <m/>
  </r>
  <r>
    <n v="99"/>
    <m/>
    <x v="2"/>
    <x v="1"/>
    <m/>
    <m/>
  </r>
  <r>
    <n v="100"/>
    <m/>
    <x v="2"/>
    <x v="1"/>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F85CBC-3885-406E-87E2-9E31867E114A}" name="Block information summary" cacheId="6083" applyNumberFormats="0" applyBorderFormats="0" applyFontFormats="0" applyPatternFormats="0" applyAlignmentFormats="0" applyWidthHeightFormats="1" dataCaption="Values" updatedVersion="8" minRefreshableVersion="3" itemPrintTitles="1" createdVersion="8" indent="0" outline="1" outlineData="1" multipleFieldFilters="0">
  <location ref="K5:L9" firstHeaderRow="1" firstDataRow="1" firstDataCol="1"/>
  <pivotFields count="6">
    <pivotField showAll="0"/>
    <pivotField showAll="0"/>
    <pivotField axis="axisRow" showAll="0">
      <items count="10">
        <item x="0"/>
        <item m="1" x="8"/>
        <item x="2"/>
        <item x="1"/>
        <item m="1" x="7"/>
        <item m="1" x="5"/>
        <item m="1" x="3"/>
        <item m="1" x="4"/>
        <item m="1" x="6"/>
        <item t="default"/>
      </items>
    </pivotField>
    <pivotField axis="axisRow" showAll="0">
      <items count="4">
        <item m="1" x="2"/>
        <item x="0"/>
        <item h="1" x="1"/>
        <item t="default"/>
      </items>
    </pivotField>
    <pivotField dataField="1" showAll="0"/>
    <pivotField showAll="0"/>
  </pivotFields>
  <rowFields count="2">
    <field x="3"/>
    <field x="2"/>
  </rowFields>
  <rowItems count="4">
    <i>
      <x v="1"/>
    </i>
    <i r="1">
      <x/>
    </i>
    <i r="1">
      <x v="3"/>
    </i>
    <i t="grand">
      <x/>
    </i>
  </rowItems>
  <colItems count="1">
    <i/>
  </colItems>
  <dataFields count="1">
    <dataField name="Sum of Productive area (ha)" fld="4" baseField="0" baseItem="0"/>
  </dataFields>
  <formats count="88">
    <format dxfId="39">
      <pivotArea collapsedLevelsAreSubtotals="1" fieldPosition="0">
        <references count="1">
          <reference field="3" count="1">
            <x v="0"/>
          </reference>
        </references>
      </pivotArea>
    </format>
    <format dxfId="40">
      <pivotArea collapsedLevelsAreSubtotals="1" fieldPosition="0">
        <references count="2">
          <reference field="2" count="1">
            <x v="1"/>
          </reference>
          <reference field="3" count="1" selected="0">
            <x v="0"/>
          </reference>
        </references>
      </pivotArea>
    </format>
    <format dxfId="41">
      <pivotArea collapsedLevelsAreSubtotals="1" fieldPosition="0">
        <references count="1">
          <reference field="3" count="1">
            <x v="1"/>
          </reference>
        </references>
      </pivotArea>
    </format>
    <format dxfId="42">
      <pivotArea collapsedLevelsAreSubtotals="1" fieldPosition="0">
        <references count="2">
          <reference field="2" count="2">
            <x v="0"/>
            <x v="1"/>
          </reference>
          <reference field="3" count="1" selected="0">
            <x v="1"/>
          </reference>
        </references>
      </pivotArea>
    </format>
    <format dxfId="43">
      <pivotArea outline="0" collapsedLevelsAreSubtotals="1" fieldPosition="0"/>
    </format>
    <format dxfId="44">
      <pivotArea field="3" type="button" dataOnly="0" labelOnly="1" outline="0" axis="axisRow" fieldPosition="0"/>
    </format>
    <format dxfId="45">
      <pivotArea dataOnly="0" labelOnly="1" outline="0" axis="axisValues" fieldPosition="0"/>
    </format>
    <format dxfId="46">
      <pivotArea grandRow="1" outline="0" collapsedLevelsAreSubtotals="1" fieldPosition="0"/>
    </format>
    <format dxfId="47">
      <pivotArea dataOnly="0" labelOnly="1" grandRow="1" outline="0" fieldPosition="0"/>
    </format>
    <format dxfId="48">
      <pivotArea type="all" dataOnly="0" outline="0" fieldPosition="0"/>
    </format>
    <format dxfId="49">
      <pivotArea outline="0" collapsedLevelsAreSubtotals="1" fieldPosition="0"/>
    </format>
    <format dxfId="50">
      <pivotArea field="3" type="button" dataOnly="0" labelOnly="1" outline="0" axis="axisRow" fieldPosition="0"/>
    </format>
    <format dxfId="51">
      <pivotArea dataOnly="0" labelOnly="1" grandRow="1" outline="0" fieldPosition="0"/>
    </format>
    <format dxfId="52">
      <pivotArea dataOnly="0" labelOnly="1" outline="0" axis="axisValues" fieldPosition="0"/>
    </format>
    <format dxfId="53">
      <pivotArea dataOnly="0" labelOnly="1" fieldPosition="0">
        <references count="1">
          <reference field="3" count="0"/>
        </references>
      </pivotArea>
    </format>
    <format dxfId="54">
      <pivotArea dataOnly="0" labelOnly="1" fieldPosition="0">
        <references count="2">
          <reference field="2" count="1">
            <x v="1"/>
          </reference>
          <reference field="3" count="1" selected="0">
            <x v="0"/>
          </reference>
        </references>
      </pivotArea>
    </format>
    <format dxfId="55">
      <pivotArea dataOnly="0" labelOnly="1" fieldPosition="0">
        <references count="2">
          <reference field="2" count="2">
            <x v="0"/>
            <x v="1"/>
          </reference>
          <reference field="3" count="1" selected="0">
            <x v="1"/>
          </reference>
        </references>
      </pivotArea>
    </format>
    <format dxfId="56">
      <pivotArea dataOnly="0" labelOnly="1" fieldPosition="0">
        <references count="2">
          <reference field="2" count="1">
            <x v="2"/>
          </reference>
          <reference field="3" count="1" selected="0">
            <x v="2"/>
          </reference>
        </references>
      </pivotArea>
    </format>
    <format dxfId="57">
      <pivotArea type="all" dataOnly="0" outline="0" fieldPosition="0"/>
    </format>
    <format dxfId="58">
      <pivotArea outline="0" collapsedLevelsAreSubtotals="1" fieldPosition="0"/>
    </format>
    <format dxfId="59">
      <pivotArea field="3" type="button" dataOnly="0" labelOnly="1" outline="0" axis="axisRow" fieldPosition="0"/>
    </format>
    <format dxfId="60">
      <pivotArea dataOnly="0" labelOnly="1" fieldPosition="0">
        <references count="1">
          <reference field="3" count="0"/>
        </references>
      </pivotArea>
    </format>
    <format dxfId="61">
      <pivotArea dataOnly="0" labelOnly="1" grandRow="1" outline="0" fieldPosition="0"/>
    </format>
    <format dxfId="62">
      <pivotArea dataOnly="0" labelOnly="1" fieldPosition="0">
        <references count="2">
          <reference field="2" count="1">
            <x v="1"/>
          </reference>
          <reference field="3" count="1" selected="0">
            <x v="0"/>
          </reference>
        </references>
      </pivotArea>
    </format>
    <format dxfId="63">
      <pivotArea dataOnly="0" labelOnly="1" fieldPosition="0">
        <references count="2">
          <reference field="2" count="2">
            <x v="0"/>
            <x v="1"/>
          </reference>
          <reference field="3" count="1" selected="0">
            <x v="1"/>
          </reference>
        </references>
      </pivotArea>
    </format>
    <format dxfId="64">
      <pivotArea dataOnly="0" labelOnly="1" fieldPosition="0">
        <references count="2">
          <reference field="2" count="1">
            <x v="2"/>
          </reference>
          <reference field="3" count="1" selected="0">
            <x v="2"/>
          </reference>
        </references>
      </pivotArea>
    </format>
    <format dxfId="65">
      <pivotArea dataOnly="0" labelOnly="1" outline="0" axis="axisValues" fieldPosition="0"/>
    </format>
    <format dxfId="66">
      <pivotArea dataOnly="0" outline="0" axis="axisValues" fieldPosition="0"/>
    </format>
    <format dxfId="67">
      <pivotArea dataOnly="0" fieldPosition="0">
        <references count="2">
          <reference field="2" count="0" defaultSubtotal="1" sumSubtotal="1" countASubtotal="1" avgSubtotal="1" maxSubtotal="1" minSubtotal="1" productSubtotal="1" countSubtotal="1" stdDevSubtotal="1" stdDevPSubtotal="1" varSubtotal="1" varPSubtotal="1"/>
          <reference field="3" count="0"/>
        </references>
      </pivotArea>
    </format>
    <format dxfId="68">
      <pivotArea collapsedLevelsAreSubtotals="1" fieldPosition="0">
        <references count="1">
          <reference field="3" count="1">
            <x v="0"/>
          </reference>
        </references>
      </pivotArea>
    </format>
    <format dxfId="69">
      <pivotArea collapsedLevelsAreSubtotals="1" fieldPosition="0">
        <references count="2">
          <reference field="2" count="1">
            <x v="1"/>
          </reference>
          <reference field="3" count="1" selected="0">
            <x v="0"/>
          </reference>
        </references>
      </pivotArea>
    </format>
    <format dxfId="70">
      <pivotArea collapsedLevelsAreSubtotals="1" fieldPosition="0">
        <references count="1">
          <reference field="3" count="1">
            <x v="1"/>
          </reference>
        </references>
      </pivotArea>
    </format>
    <format dxfId="71">
      <pivotArea collapsedLevelsAreSubtotals="1" fieldPosition="0">
        <references count="2">
          <reference field="2" count="2">
            <x v="0"/>
            <x v="1"/>
          </reference>
          <reference field="3" count="1" selected="0">
            <x v="1"/>
          </reference>
        </references>
      </pivotArea>
    </format>
    <format dxfId="72">
      <pivotArea collapsedLevelsAreSubtotals="1" fieldPosition="0">
        <references count="1">
          <reference field="3" count="1">
            <x v="2"/>
          </reference>
        </references>
      </pivotArea>
    </format>
    <format dxfId="73">
      <pivotArea collapsedLevelsAreSubtotals="1" fieldPosition="0">
        <references count="2">
          <reference field="2" count="1">
            <x v="2"/>
          </reference>
          <reference field="3" count="1" selected="0">
            <x v="2"/>
          </reference>
        </references>
      </pivotArea>
    </format>
    <format dxfId="74">
      <pivotArea dataOnly="0" labelOnly="1" fieldPosition="0">
        <references count="1">
          <reference field="3" count="0"/>
        </references>
      </pivotArea>
    </format>
    <format dxfId="75">
      <pivotArea dataOnly="0" labelOnly="1" fieldPosition="0">
        <references count="2">
          <reference field="2" count="1">
            <x v="1"/>
          </reference>
          <reference field="3" count="1" selected="0">
            <x v="0"/>
          </reference>
        </references>
      </pivotArea>
    </format>
    <format dxfId="76">
      <pivotArea dataOnly="0" labelOnly="1" fieldPosition="0">
        <references count="2">
          <reference field="2" count="2">
            <x v="0"/>
            <x v="1"/>
          </reference>
          <reference field="3" count="1" selected="0">
            <x v="1"/>
          </reference>
        </references>
      </pivotArea>
    </format>
    <format dxfId="77">
      <pivotArea dataOnly="0" labelOnly="1" fieldPosition="0">
        <references count="2">
          <reference field="2" count="1">
            <x v="2"/>
          </reference>
          <reference field="3" count="1" selected="0">
            <x v="2"/>
          </reference>
        </references>
      </pivotArea>
    </format>
    <format dxfId="78">
      <pivotArea field="3" type="button" dataOnly="0" labelOnly="1" outline="0" axis="axisRow" fieldPosition="0"/>
    </format>
    <format dxfId="79">
      <pivotArea dataOnly="0" labelOnly="1" outline="0" axis="axisValues" fieldPosition="0"/>
    </format>
    <format dxfId="80">
      <pivotArea grandRow="1" outline="0" collapsedLevelsAreSubtotals="1" fieldPosition="0"/>
    </format>
    <format dxfId="81">
      <pivotArea dataOnly="0" labelOnly="1" grandRow="1" outline="0" fieldPosition="0"/>
    </format>
    <format dxfId="82">
      <pivotArea dataOnly="0" labelOnly="1" outline="0" axis="axisValues" fieldPosition="0"/>
    </format>
    <format dxfId="83">
      <pivotArea type="all" dataOnly="0" outline="0" fieldPosition="0"/>
    </format>
    <format dxfId="84">
      <pivotArea outline="0" collapsedLevelsAreSubtotals="1" fieldPosition="0"/>
    </format>
    <format dxfId="85">
      <pivotArea dataOnly="0" labelOnly="1" fieldPosition="0">
        <references count="1">
          <reference field="3" count="0"/>
        </references>
      </pivotArea>
    </format>
    <format dxfId="86">
      <pivotArea dataOnly="0" labelOnly="1" fieldPosition="0">
        <references count="2">
          <reference field="2" count="1">
            <x v="1"/>
          </reference>
          <reference field="3" count="1" selected="0">
            <x v="0"/>
          </reference>
        </references>
      </pivotArea>
    </format>
    <format dxfId="87">
      <pivotArea dataOnly="0" labelOnly="1" fieldPosition="0">
        <references count="2">
          <reference field="2" count="2">
            <x v="0"/>
            <x v="1"/>
          </reference>
          <reference field="3" count="1" selected="0">
            <x v="1"/>
          </reference>
        </references>
      </pivotArea>
    </format>
    <format dxfId="88">
      <pivotArea field="3" type="button" dataOnly="0" labelOnly="1" outline="0" axis="axisRow" fieldPosition="0"/>
    </format>
    <format dxfId="89">
      <pivotArea dataOnly="0" labelOnly="1" outline="0" axis="axisValues" fieldPosition="0"/>
    </format>
    <format dxfId="90">
      <pivotArea grandRow="1" outline="0" collapsedLevelsAreSubtotals="1" fieldPosition="0"/>
    </format>
    <format dxfId="91">
      <pivotArea dataOnly="0" labelOnly="1" grandRow="1" outline="0" fieldPosition="0"/>
    </format>
    <format dxfId="92">
      <pivotArea type="all" dataOnly="0" outline="0" fieldPosition="0"/>
    </format>
    <format dxfId="93">
      <pivotArea outline="0" collapsedLevelsAreSubtotals="1" fieldPosition="0"/>
    </format>
    <format dxfId="94">
      <pivotArea field="3" type="button" dataOnly="0" labelOnly="1" outline="0" axis="axisRow" fieldPosition="0"/>
    </format>
    <format dxfId="95">
      <pivotArea dataOnly="0" labelOnly="1" fieldPosition="0">
        <references count="1">
          <reference field="3" count="0"/>
        </references>
      </pivotArea>
    </format>
    <format dxfId="96">
      <pivotArea dataOnly="0" labelOnly="1" grandRow="1" outline="0" fieldPosition="0"/>
    </format>
    <format dxfId="97">
      <pivotArea dataOnly="0" labelOnly="1" fieldPosition="0">
        <references count="2">
          <reference field="2" count="4">
            <x v="5"/>
            <x v="6"/>
            <x v="7"/>
            <x v="8"/>
          </reference>
          <reference field="3" count="1" selected="0">
            <x v="0"/>
          </reference>
        </references>
      </pivotArea>
    </format>
    <format dxfId="98">
      <pivotArea dataOnly="0" labelOnly="1" fieldPosition="0">
        <references count="2">
          <reference field="2" count="4">
            <x v="0"/>
            <x v="4"/>
            <x v="6"/>
            <x v="8"/>
          </reference>
          <reference field="3" count="1" selected="0">
            <x v="1"/>
          </reference>
        </references>
      </pivotArea>
    </format>
    <format dxfId="99">
      <pivotArea dataOnly="0" labelOnly="1" outline="0" axis="axisValues" fieldPosition="0"/>
    </format>
    <format dxfId="100">
      <pivotArea field="3" type="button" dataOnly="0" labelOnly="1" outline="0" axis="axisRow" fieldPosition="0"/>
    </format>
    <format dxfId="101">
      <pivotArea dataOnly="0" labelOnly="1" outline="0" axis="axisValues" fieldPosition="0"/>
    </format>
    <format dxfId="102">
      <pivotArea dataOnly="0" grandRow="1" axis="axisRow" fieldPosition="0"/>
    </format>
    <format dxfId="103">
      <pivotArea type="all" dataOnly="0" outline="0" fieldPosition="0"/>
    </format>
    <format dxfId="104">
      <pivotArea outline="0" collapsedLevelsAreSubtotals="1" fieldPosition="0"/>
    </format>
    <format dxfId="105">
      <pivotArea field="3" type="button" dataOnly="0" labelOnly="1" outline="0" axis="axisRow" fieldPosition="0"/>
    </format>
    <format dxfId="106">
      <pivotArea dataOnly="0" labelOnly="1" fieldPosition="0">
        <references count="1">
          <reference field="3" count="0"/>
        </references>
      </pivotArea>
    </format>
    <format dxfId="107">
      <pivotArea dataOnly="0" labelOnly="1" grandRow="1" outline="0" fieldPosition="0"/>
    </format>
    <format dxfId="108">
      <pivotArea dataOnly="0" labelOnly="1" fieldPosition="0">
        <references count="2">
          <reference field="2" count="2">
            <x v="0"/>
            <x v="3"/>
          </reference>
          <reference field="3" count="0" selected="0"/>
        </references>
      </pivotArea>
    </format>
    <format dxfId="109">
      <pivotArea dataOnly="0" labelOnly="1" outline="0" axis="axisValues" fieldPosition="0"/>
    </format>
    <format dxfId="110">
      <pivotArea field="3" type="button" dataOnly="0" labelOnly="1" outline="0" axis="axisRow" fieldPosition="0"/>
    </format>
    <format dxfId="111">
      <pivotArea dataOnly="0" labelOnly="1" outline="0" axis="axisValues" fieldPosition="0"/>
    </format>
    <format dxfId="112">
      <pivotArea field="2" dataOnly="0" grandRow="1" axis="axisRow" fieldPosition="1">
        <references count="1">
          <reference field="2" count="0" defaultSubtotal="1" sumSubtotal="1" countASubtotal="1" avgSubtotal="1" maxSubtotal="1" minSubtotal="1" productSubtotal="1" countSubtotal="1" stdDevSubtotal="1" stdDevPSubtotal="1" varSubtotal="1" varPSubtotal="1"/>
        </references>
      </pivotArea>
    </format>
    <format dxfId="113">
      <pivotArea type="all" dataOnly="0" outline="0" fieldPosition="0"/>
    </format>
    <format dxfId="114">
      <pivotArea outline="0" collapsedLevelsAreSubtotals="1" fieldPosition="0"/>
    </format>
    <format dxfId="115">
      <pivotArea field="3" type="button" dataOnly="0" labelOnly="1" outline="0" axis="axisRow" fieldPosition="0"/>
    </format>
    <format dxfId="116">
      <pivotArea dataOnly="0" labelOnly="1" fieldPosition="0">
        <references count="1">
          <reference field="3" count="0"/>
        </references>
      </pivotArea>
    </format>
    <format dxfId="117">
      <pivotArea dataOnly="0" labelOnly="1" grandRow="1" outline="0" fieldPosition="0"/>
    </format>
    <format dxfId="118">
      <pivotArea dataOnly="0" labelOnly="1" fieldPosition="0">
        <references count="2">
          <reference field="2" count="2">
            <x v="0"/>
            <x v="3"/>
          </reference>
          <reference field="3" count="0" selected="0"/>
        </references>
      </pivotArea>
    </format>
    <format dxfId="119">
      <pivotArea dataOnly="0" labelOnly="1" outline="0" axis="axisValues" fieldPosition="0"/>
    </format>
    <format dxfId="120">
      <pivotArea type="all" dataOnly="0" outline="0" fieldPosition="0"/>
    </format>
    <format dxfId="121">
      <pivotArea outline="0" collapsedLevelsAreSubtotals="1" fieldPosition="0"/>
    </format>
    <format dxfId="122">
      <pivotArea field="3" type="button" dataOnly="0" labelOnly="1" outline="0" axis="axisRow" fieldPosition="0"/>
    </format>
    <format dxfId="123">
      <pivotArea dataOnly="0" labelOnly="1" fieldPosition="0">
        <references count="1">
          <reference field="3" count="0"/>
        </references>
      </pivotArea>
    </format>
    <format dxfId="124">
      <pivotArea dataOnly="0" labelOnly="1" grandRow="1" outline="0" fieldPosition="0"/>
    </format>
    <format dxfId="125">
      <pivotArea dataOnly="0" labelOnly="1" fieldPosition="0">
        <references count="2">
          <reference field="2" count="2">
            <x v="0"/>
            <x v="3"/>
          </reference>
          <reference field="3" count="0" selected="0"/>
        </references>
      </pivotArea>
    </format>
    <format dxfId="12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HortNZ colours">
      <a:dk1>
        <a:sysClr val="windowText" lastClr="000000"/>
      </a:dk1>
      <a:lt1>
        <a:sysClr val="window" lastClr="FFFFFF"/>
      </a:lt1>
      <a:dk2>
        <a:srgbClr val="005455"/>
      </a:dk2>
      <a:lt2>
        <a:srgbClr val="4B877A"/>
      </a:lt2>
      <a:accent1>
        <a:srgbClr val="7FC241"/>
      </a:accent1>
      <a:accent2>
        <a:srgbClr val="2EB569"/>
      </a:accent2>
      <a:accent3>
        <a:srgbClr val="77B0AA"/>
      </a:accent3>
      <a:accent4>
        <a:srgbClr val="3EC1CF"/>
      </a:accent4>
      <a:accent5>
        <a:srgbClr val="F1613B"/>
      </a:accent5>
      <a:accent6>
        <a:srgbClr val="006E8C"/>
      </a:accent6>
      <a:hlink>
        <a:srgbClr val="97A2AD"/>
      </a:hlink>
      <a:folHlink>
        <a:srgbClr val="96607D"/>
      </a:folHlink>
    </a:clrScheme>
    <a:fontScheme name="Custom 2">
      <a:majorFont>
        <a:latin typeface="Avenir Next LT Pro"/>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1CD0-22BF-47AD-B7EA-1F94DDA4593A}">
  <sheetPr codeName="Sheet1">
    <tabColor theme="4"/>
    <pageSetUpPr fitToPage="1"/>
  </sheetPr>
  <dimension ref="A1:N23"/>
  <sheetViews>
    <sheetView showGridLines="0" showWhiteSpace="0" topLeftCell="A7" zoomScaleNormal="100" workbookViewId="0">
      <selection sqref="A1:N1"/>
    </sheetView>
  </sheetViews>
  <sheetFormatPr defaultRowHeight="14.45"/>
  <cols>
    <col min="1" max="1" width="30.88671875" customWidth="1"/>
  </cols>
  <sheetData>
    <row r="1" spans="1:14" s="28" customFormat="1" ht="40.5" customHeight="1">
      <c r="A1" s="125" t="s">
        <v>0</v>
      </c>
      <c r="B1" s="125"/>
      <c r="C1" s="125"/>
      <c r="D1" s="125"/>
      <c r="E1" s="125"/>
      <c r="F1" s="125"/>
      <c r="G1" s="125"/>
      <c r="H1" s="125"/>
      <c r="I1" s="125"/>
      <c r="J1" s="125"/>
      <c r="K1" s="125"/>
      <c r="L1" s="125"/>
      <c r="M1" s="125"/>
      <c r="N1" s="125"/>
    </row>
    <row r="2" spans="1:14" ht="222.95" customHeight="1">
      <c r="A2" s="121" t="s">
        <v>1</v>
      </c>
      <c r="B2" s="121"/>
      <c r="C2" s="121"/>
      <c r="D2" s="121"/>
      <c r="E2" s="121"/>
      <c r="F2" s="121"/>
      <c r="G2" s="121"/>
      <c r="H2" s="121"/>
      <c r="I2" s="121"/>
      <c r="J2" s="121"/>
      <c r="K2" s="121"/>
      <c r="L2" s="121"/>
      <c r="M2" s="121"/>
      <c r="N2" s="121"/>
    </row>
    <row r="3" spans="1:14" ht="9.6" customHeight="1">
      <c r="A3" s="59"/>
      <c r="B3" s="59"/>
      <c r="C3" s="59"/>
      <c r="D3" s="59"/>
      <c r="E3" s="59"/>
      <c r="F3" s="59"/>
      <c r="G3" s="59"/>
      <c r="H3" s="59"/>
      <c r="I3" s="59"/>
      <c r="J3" s="59"/>
      <c r="K3" s="59"/>
      <c r="L3" s="59"/>
      <c r="M3" s="59"/>
      <c r="N3" s="59"/>
    </row>
    <row r="4" spans="1:14" ht="30.95" customHeight="1" thickBot="1">
      <c r="A4" s="124" t="s">
        <v>2</v>
      </c>
      <c r="B4" s="124"/>
      <c r="C4" s="124"/>
      <c r="D4" s="124"/>
      <c r="E4" s="124"/>
      <c r="F4" s="124"/>
      <c r="G4" s="124"/>
      <c r="H4" s="124"/>
      <c r="I4" s="124"/>
      <c r="J4" s="124"/>
      <c r="K4" s="124"/>
      <c r="L4" s="124"/>
      <c r="M4" s="124"/>
      <c r="N4" s="124"/>
    </row>
    <row r="5" spans="1:14" ht="9.9499999999999993" customHeight="1" thickBot="1">
      <c r="A5" s="62"/>
      <c r="B5" s="62"/>
      <c r="C5" s="62"/>
      <c r="D5" s="62"/>
      <c r="E5" s="62"/>
      <c r="F5" s="62"/>
      <c r="G5" s="62"/>
      <c r="H5" s="62"/>
      <c r="I5" s="62"/>
      <c r="J5" s="62"/>
      <c r="K5" s="62"/>
      <c r="L5" s="13"/>
      <c r="M5" s="13"/>
      <c r="N5" s="13"/>
    </row>
    <row r="6" spans="1:14" ht="29.45" customHeight="1" thickBot="1">
      <c r="A6" s="65" t="s">
        <v>3</v>
      </c>
      <c r="B6" s="122" t="s">
        <v>4</v>
      </c>
      <c r="C6" s="122"/>
      <c r="D6" s="122"/>
      <c r="E6" s="122"/>
      <c r="F6" s="122"/>
      <c r="G6" s="122"/>
      <c r="H6" s="122"/>
      <c r="I6" s="122"/>
      <c r="J6" s="122"/>
      <c r="K6" s="122"/>
      <c r="L6" s="122"/>
      <c r="M6" s="122"/>
      <c r="N6" s="122"/>
    </row>
    <row r="7" spans="1:14" ht="29.45" customHeight="1" thickBot="1">
      <c r="A7" s="65" t="s">
        <v>5</v>
      </c>
      <c r="B7" s="122" t="s">
        <v>6</v>
      </c>
      <c r="C7" s="122"/>
      <c r="D7" s="122"/>
      <c r="E7" s="122"/>
      <c r="F7" s="122"/>
      <c r="G7" s="122"/>
      <c r="H7" s="122"/>
      <c r="I7" s="122"/>
      <c r="J7" s="122"/>
      <c r="K7" s="122"/>
      <c r="L7" s="122"/>
      <c r="M7" s="122"/>
      <c r="N7" s="122"/>
    </row>
    <row r="8" spans="1:14" ht="29.45" customHeight="1" thickBot="1">
      <c r="A8" s="65" t="s">
        <v>7</v>
      </c>
      <c r="B8" s="122" t="s">
        <v>8</v>
      </c>
      <c r="C8" s="122"/>
      <c r="D8" s="122"/>
      <c r="E8" s="122"/>
      <c r="F8" s="122"/>
      <c r="G8" s="122"/>
      <c r="H8" s="122"/>
      <c r="I8" s="122"/>
      <c r="J8" s="122"/>
      <c r="K8" s="122"/>
      <c r="L8" s="122"/>
      <c r="M8" s="122"/>
      <c r="N8" s="122"/>
    </row>
    <row r="9" spans="1:14" ht="29.45" customHeight="1" thickBot="1">
      <c r="A9" s="65" t="s">
        <v>9</v>
      </c>
      <c r="B9" s="122" t="s">
        <v>10</v>
      </c>
      <c r="C9" s="122"/>
      <c r="D9" s="122"/>
      <c r="E9" s="122"/>
      <c r="F9" s="122"/>
      <c r="G9" s="122"/>
      <c r="H9" s="122"/>
      <c r="I9" s="122"/>
      <c r="J9" s="122"/>
      <c r="K9" s="122"/>
      <c r="L9" s="122"/>
      <c r="M9" s="122"/>
      <c r="N9" s="122"/>
    </row>
    <row r="10" spans="1:14" ht="29.45" customHeight="1" thickBot="1">
      <c r="A10" s="123" t="s">
        <v>11</v>
      </c>
      <c r="B10" s="123"/>
      <c r="C10" s="123"/>
      <c r="D10" s="123"/>
      <c r="E10" s="123"/>
      <c r="F10" s="123"/>
      <c r="G10" s="123"/>
      <c r="H10" s="123"/>
      <c r="I10" s="123"/>
      <c r="J10" s="123"/>
      <c r="K10" s="123"/>
      <c r="L10" s="123"/>
      <c r="M10" s="123"/>
      <c r="N10" s="123"/>
    </row>
    <row r="11" spans="1:14" ht="29.45" customHeight="1" thickBot="1">
      <c r="A11" s="66" t="s">
        <v>12</v>
      </c>
      <c r="B11" s="122" t="s">
        <v>13</v>
      </c>
      <c r="C11" s="122"/>
      <c r="D11" s="122"/>
      <c r="E11" s="122"/>
      <c r="F11" s="122"/>
      <c r="G11" s="122"/>
      <c r="H11" s="122"/>
      <c r="I11" s="122"/>
      <c r="J11" s="122"/>
      <c r="K11" s="122"/>
      <c r="L11" s="122"/>
      <c r="M11" s="122"/>
      <c r="N11" s="122"/>
    </row>
    <row r="12" spans="1:14" ht="29.45" customHeight="1" thickBot="1">
      <c r="A12" s="66" t="s">
        <v>14</v>
      </c>
      <c r="B12" s="122" t="s">
        <v>15</v>
      </c>
      <c r="C12" s="122"/>
      <c r="D12" s="122"/>
      <c r="E12" s="122"/>
      <c r="F12" s="122"/>
      <c r="G12" s="122"/>
      <c r="H12" s="122"/>
      <c r="I12" s="122"/>
      <c r="J12" s="122"/>
      <c r="K12" s="122"/>
      <c r="L12" s="122"/>
      <c r="M12" s="122"/>
      <c r="N12" s="122"/>
    </row>
    <row r="13" spans="1:14" ht="29.45" customHeight="1" thickBot="1">
      <c r="A13" s="66" t="s">
        <v>16</v>
      </c>
      <c r="B13" s="122" t="s">
        <v>17</v>
      </c>
      <c r="C13" s="122"/>
      <c r="D13" s="122"/>
      <c r="E13" s="122"/>
      <c r="F13" s="122"/>
      <c r="G13" s="122"/>
      <c r="H13" s="122"/>
      <c r="I13" s="122"/>
      <c r="J13" s="122"/>
      <c r="K13" s="122"/>
      <c r="L13" s="122"/>
      <c r="M13" s="122"/>
      <c r="N13" s="122"/>
    </row>
    <row r="14" spans="1:14" ht="29.45" customHeight="1" thickBot="1">
      <c r="A14" s="66" t="s">
        <v>18</v>
      </c>
      <c r="B14" s="122" t="s">
        <v>19</v>
      </c>
      <c r="C14" s="122"/>
      <c r="D14" s="122"/>
      <c r="E14" s="122"/>
      <c r="F14" s="122"/>
      <c r="G14" s="122"/>
      <c r="H14" s="122"/>
      <c r="I14" s="122"/>
      <c r="J14" s="122"/>
      <c r="K14" s="122"/>
      <c r="L14" s="122"/>
      <c r="M14" s="122"/>
      <c r="N14" s="122"/>
    </row>
    <row r="15" spans="1:14" ht="29.45" customHeight="1" thickBot="1">
      <c r="A15" s="65" t="s">
        <v>20</v>
      </c>
      <c r="B15" s="122" t="s">
        <v>21</v>
      </c>
      <c r="C15" s="122"/>
      <c r="D15" s="122"/>
      <c r="E15" s="122"/>
      <c r="F15" s="122"/>
      <c r="G15" s="122"/>
      <c r="H15" s="122"/>
      <c r="I15" s="122"/>
      <c r="J15" s="122"/>
      <c r="K15" s="122"/>
      <c r="L15" s="122"/>
      <c r="M15" s="122"/>
      <c r="N15" s="122"/>
    </row>
    <row r="16" spans="1:14" ht="10.5" customHeight="1">
      <c r="A16" s="13"/>
      <c r="B16" s="13"/>
      <c r="C16" s="13"/>
      <c r="D16" s="13"/>
      <c r="E16" s="13"/>
      <c r="F16" s="13"/>
      <c r="G16" s="13"/>
      <c r="H16" s="13"/>
      <c r="I16" s="13"/>
      <c r="J16" s="13"/>
      <c r="K16" s="13"/>
      <c r="L16" s="13"/>
      <c r="M16" s="13"/>
      <c r="N16" s="13"/>
    </row>
    <row r="17" spans="1:14" ht="30.95" customHeight="1" thickBot="1">
      <c r="A17" s="124" t="s">
        <v>22</v>
      </c>
      <c r="B17" s="124"/>
      <c r="C17" s="124"/>
      <c r="D17" s="124"/>
      <c r="E17" s="124"/>
      <c r="F17" s="124"/>
      <c r="G17" s="124"/>
      <c r="H17" s="124"/>
      <c r="I17" s="124"/>
      <c r="J17" s="124"/>
      <c r="K17" s="124"/>
      <c r="L17" s="124"/>
      <c r="M17" s="124"/>
      <c r="N17" s="124"/>
    </row>
    <row r="18" spans="1:14" s="11" customFormat="1" ht="53.1" customHeight="1">
      <c r="A18" s="120" t="s">
        <v>23</v>
      </c>
      <c r="B18" s="120"/>
      <c r="C18" s="120"/>
      <c r="D18" s="120"/>
      <c r="E18" s="120"/>
      <c r="F18" s="120"/>
      <c r="G18" s="120"/>
      <c r="H18" s="120"/>
      <c r="I18" s="120"/>
      <c r="J18" s="120"/>
      <c r="K18" s="120"/>
      <c r="L18" s="120"/>
      <c r="M18" s="120"/>
      <c r="N18" s="120"/>
    </row>
    <row r="19" spans="1:14" s="12" customFormat="1" ht="25.5" customHeight="1">
      <c r="A19" s="63" t="s">
        <v>24</v>
      </c>
      <c r="B19" s="35"/>
      <c r="C19" s="35"/>
      <c r="D19" s="14"/>
      <c r="E19" s="14"/>
      <c r="F19" s="14"/>
      <c r="G19" s="14"/>
      <c r="H19" s="14"/>
      <c r="I19" s="14"/>
      <c r="J19" s="14"/>
      <c r="K19" s="14"/>
      <c r="L19" s="14"/>
      <c r="M19" s="14"/>
      <c r="N19" s="14"/>
    </row>
    <row r="20" spans="1:14" s="12" customFormat="1" ht="25.5" customHeight="1">
      <c r="A20" s="64" t="s">
        <v>25</v>
      </c>
      <c r="B20" s="14"/>
      <c r="C20" s="14"/>
      <c r="D20" s="14"/>
      <c r="E20" s="14"/>
      <c r="F20" s="14"/>
      <c r="G20" s="14"/>
      <c r="H20" s="14"/>
      <c r="I20" s="14"/>
      <c r="J20" s="14"/>
      <c r="K20" s="14"/>
      <c r="L20" s="14"/>
      <c r="M20" s="14"/>
      <c r="N20" s="14"/>
    </row>
    <row r="21" spans="1:14">
      <c r="A21" s="13"/>
      <c r="B21" s="13"/>
      <c r="C21" s="13"/>
      <c r="D21" s="13"/>
      <c r="E21" s="13"/>
      <c r="F21" s="13"/>
      <c r="G21" s="13"/>
      <c r="H21" s="13"/>
      <c r="I21" s="13"/>
      <c r="J21" s="13"/>
      <c r="K21" s="13"/>
      <c r="L21" s="13"/>
      <c r="M21" s="13"/>
      <c r="N21" s="13"/>
    </row>
    <row r="22" spans="1:14">
      <c r="A22" s="13"/>
      <c r="B22" s="13"/>
      <c r="C22" s="13"/>
      <c r="D22" s="13"/>
      <c r="E22" s="13"/>
      <c r="F22" s="13"/>
      <c r="G22" s="13"/>
      <c r="H22" s="13"/>
      <c r="I22" s="13"/>
      <c r="J22" s="13"/>
      <c r="K22" s="13"/>
      <c r="L22" s="13"/>
      <c r="M22" s="13"/>
      <c r="N22" s="13"/>
    </row>
    <row r="23" spans="1:14">
      <c r="A23" s="13"/>
      <c r="B23" s="13"/>
      <c r="C23" s="13"/>
      <c r="D23" s="13"/>
      <c r="E23" s="13"/>
      <c r="F23" s="13"/>
      <c r="G23" s="13"/>
      <c r="H23" s="13"/>
      <c r="I23" s="13"/>
      <c r="J23" s="13"/>
      <c r="K23" s="13"/>
      <c r="L23" s="13"/>
      <c r="M23" s="13"/>
      <c r="N23" s="13"/>
    </row>
  </sheetData>
  <mergeCells count="15">
    <mergeCell ref="A1:N1"/>
    <mergeCell ref="B6:N6"/>
    <mergeCell ref="B7:N7"/>
    <mergeCell ref="B8:N8"/>
    <mergeCell ref="B9:N9"/>
    <mergeCell ref="A4:N4"/>
    <mergeCell ref="A18:N18"/>
    <mergeCell ref="A2:N2"/>
    <mergeCell ref="B11:N11"/>
    <mergeCell ref="B12:N12"/>
    <mergeCell ref="B13:N13"/>
    <mergeCell ref="B15:N15"/>
    <mergeCell ref="A10:N10"/>
    <mergeCell ref="B14:N14"/>
    <mergeCell ref="A17:N17"/>
  </mergeCells>
  <phoneticPr fontId="17" type="noConversion"/>
  <hyperlinks>
    <hyperlink ref="A6" location="'1 Overview'!A1" display="1. Overview" xr:uid="{50EC8B0C-0C08-42A5-8BBF-A435B57C7D8F}"/>
    <hyperlink ref="A7" location="'2 Blocks'!A1" display="2. Blocks" xr:uid="{CFA0B046-885A-420E-A2C8-0ACB8EDB264D}"/>
    <hyperlink ref="A8" location="'3 Risk assessments'!A1" display="3. Risk assessments (N &amp; P)" xr:uid="{62BBA178-8961-49CD-A41A-E4FF0CC485E3}"/>
    <hyperlink ref="A9" location="'4 Nutrient budget'!A1" display="4. Nutrient budget" xr:uid="{1B07564B-D235-488F-9099-21F3531A9D0F}"/>
    <hyperlink ref="A11" location="'5a LMG1'!A1" display="LMG 1" xr:uid="{2563A9D6-649C-4EBF-8264-C509389CA1ED}"/>
    <hyperlink ref="A12" location="'5b LMG2'!A1" display="LMG 2" xr:uid="{1FE8BF95-F4D6-406C-8A23-5164C847D68A}"/>
    <hyperlink ref="A13" location="'5c LMG3'!A1" display="LMG 3" xr:uid="{FA190BBD-A7A8-4D3F-A7E7-1F0D5986782F}"/>
    <hyperlink ref="A15" location="'6 Action Plan'!A1" display="Action plan" xr:uid="{569A10FF-BCDC-4E4E-ADEF-5CF551185D29}"/>
    <hyperlink ref="A14" location="'5d LMGs for P'!A1" display="LMGs for P loss" xr:uid="{0DB9711D-4650-4518-B720-1237451D88AE}"/>
  </hyperlinks>
  <pageMargins left="0.39370078740157483" right="0.39370078740157483" top="0.39370078740157483" bottom="0.39370078740157483" header="0.19685039370078741" footer="0"/>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CA07-32C2-4BEB-B46D-D2264B01825E}">
  <sheetPr codeName="Sheet10"/>
  <dimension ref="A1:E36"/>
  <sheetViews>
    <sheetView workbookViewId="0">
      <selection activeCell="E18" sqref="E18"/>
    </sheetView>
  </sheetViews>
  <sheetFormatPr defaultRowHeight="14.45"/>
  <cols>
    <col min="1" max="1" width="15.6640625" customWidth="1"/>
    <col min="4" max="4" width="26.6640625" customWidth="1"/>
  </cols>
  <sheetData>
    <row r="1" spans="1:5">
      <c r="A1" t="s">
        <v>214</v>
      </c>
      <c r="D1" s="34" t="s">
        <v>215</v>
      </c>
    </row>
    <row r="2" spans="1:5">
      <c r="A2" t="s">
        <v>62</v>
      </c>
      <c r="D2" t="s">
        <v>216</v>
      </c>
      <c r="E2" t="s">
        <v>217</v>
      </c>
    </row>
    <row r="3" spans="1:5">
      <c r="A3" t="s">
        <v>218</v>
      </c>
      <c r="D3" t="s">
        <v>219</v>
      </c>
      <c r="E3" t="s">
        <v>84</v>
      </c>
    </row>
    <row r="4" spans="1:5">
      <c r="D4" t="s">
        <v>220</v>
      </c>
      <c r="E4" t="s">
        <v>84</v>
      </c>
    </row>
    <row r="5" spans="1:5">
      <c r="A5" t="s">
        <v>85</v>
      </c>
      <c r="D5" t="s">
        <v>221</v>
      </c>
      <c r="E5" t="s">
        <v>222</v>
      </c>
    </row>
    <row r="6" spans="1:5">
      <c r="A6" t="s">
        <v>84</v>
      </c>
      <c r="D6" t="s">
        <v>223</v>
      </c>
      <c r="E6" t="s">
        <v>217</v>
      </c>
    </row>
    <row r="7" spans="1:5">
      <c r="A7" t="s">
        <v>217</v>
      </c>
      <c r="D7" t="s">
        <v>224</v>
      </c>
      <c r="E7" t="s">
        <v>84</v>
      </c>
    </row>
    <row r="8" spans="1:5">
      <c r="A8" t="s">
        <v>222</v>
      </c>
      <c r="D8" t="s">
        <v>225</v>
      </c>
      <c r="E8" t="s">
        <v>222</v>
      </c>
    </row>
    <row r="9" spans="1:5">
      <c r="D9" t="s">
        <v>226</v>
      </c>
      <c r="E9" t="s">
        <v>217</v>
      </c>
    </row>
    <row r="10" spans="1:5">
      <c r="A10" s="34" t="s">
        <v>227</v>
      </c>
      <c r="B10" s="34" t="s">
        <v>228</v>
      </c>
      <c r="D10" t="s">
        <v>229</v>
      </c>
      <c r="E10" t="s">
        <v>217</v>
      </c>
    </row>
    <row r="11" spans="1:5">
      <c r="A11" t="s">
        <v>230</v>
      </c>
      <c r="B11">
        <v>3</v>
      </c>
      <c r="D11" t="s">
        <v>231</v>
      </c>
      <c r="E11" t="s">
        <v>222</v>
      </c>
    </row>
    <row r="12" spans="1:5">
      <c r="A12" t="s">
        <v>232</v>
      </c>
      <c r="B12">
        <v>3</v>
      </c>
      <c r="D12" t="s">
        <v>233</v>
      </c>
      <c r="E12" t="s">
        <v>222</v>
      </c>
    </row>
    <row r="13" spans="1:5">
      <c r="A13" t="s">
        <v>234</v>
      </c>
      <c r="B13">
        <v>2</v>
      </c>
      <c r="D13" t="s">
        <v>235</v>
      </c>
      <c r="E13" t="s">
        <v>217</v>
      </c>
    </row>
    <row r="14" spans="1:5">
      <c r="A14" t="s">
        <v>236</v>
      </c>
      <c r="B14">
        <v>3</v>
      </c>
    </row>
    <row r="15" spans="1:5">
      <c r="A15" t="s">
        <v>237</v>
      </c>
      <c r="B15">
        <v>2</v>
      </c>
      <c r="D15" s="34"/>
    </row>
    <row r="16" spans="1:5">
      <c r="A16" t="s">
        <v>238</v>
      </c>
      <c r="B16">
        <v>1</v>
      </c>
    </row>
    <row r="17" spans="1:2">
      <c r="A17" t="s">
        <v>239</v>
      </c>
      <c r="B17">
        <v>1</v>
      </c>
    </row>
    <row r="18" spans="1:2">
      <c r="A18" t="s">
        <v>240</v>
      </c>
      <c r="B18">
        <v>1</v>
      </c>
    </row>
    <row r="19" spans="1:2">
      <c r="A19" t="s">
        <v>241</v>
      </c>
      <c r="B19">
        <v>2</v>
      </c>
    </row>
    <row r="21" spans="1:2">
      <c r="A21" t="s">
        <v>242</v>
      </c>
    </row>
    <row r="22" spans="1:2">
      <c r="A22" t="s">
        <v>243</v>
      </c>
    </row>
    <row r="23" spans="1:2">
      <c r="A23" t="s">
        <v>244</v>
      </c>
    </row>
    <row r="24" spans="1:2">
      <c r="A24" t="s">
        <v>245</v>
      </c>
    </row>
    <row r="26" spans="1:2">
      <c r="A26" t="s">
        <v>246</v>
      </c>
    </row>
    <row r="27" spans="1:2">
      <c r="A27" t="s">
        <v>247</v>
      </c>
    </row>
    <row r="29" spans="1:2">
      <c r="A29" t="s">
        <v>248</v>
      </c>
    </row>
    <row r="30" spans="1:2">
      <c r="A30" t="s">
        <v>64</v>
      </c>
    </row>
    <row r="31" spans="1:2">
      <c r="A31" t="s">
        <v>249</v>
      </c>
    </row>
    <row r="32" spans="1:2">
      <c r="A32" t="s">
        <v>250</v>
      </c>
    </row>
    <row r="34" spans="1:1">
      <c r="A34" t="s">
        <v>251</v>
      </c>
    </row>
    <row r="35" spans="1:1">
      <c r="A35" t="s">
        <v>68</v>
      </c>
    </row>
    <row r="36" spans="1:1">
      <c r="A36" t="s">
        <v>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4A9E-B68D-4138-B54B-70127114441F}">
  <sheetPr codeName="Sheet2">
    <tabColor rgb="FF92D050"/>
    <pageSetUpPr fitToPage="1"/>
  </sheetPr>
  <dimension ref="A1:K27"/>
  <sheetViews>
    <sheetView showGridLines="0" showRowColHeaders="0" showWhiteSpace="0" zoomScaleNormal="100" workbookViewId="0">
      <selection sqref="A1:N1"/>
    </sheetView>
  </sheetViews>
  <sheetFormatPr defaultRowHeight="14.45"/>
  <cols>
    <col min="1" max="1" width="34.21875" style="3" customWidth="1"/>
    <col min="2" max="11" width="14" style="3" customWidth="1"/>
    <col min="13" max="14" width="7.33203125"/>
    <col min="15" max="15" width="11.33203125" bestFit="1" customWidth="1"/>
    <col min="16" max="16" width="9.44140625" bestFit="1" customWidth="1"/>
  </cols>
  <sheetData>
    <row r="1" spans="1:11" s="28" customFormat="1" ht="40.5" customHeight="1">
      <c r="A1" s="125" t="s">
        <v>26</v>
      </c>
      <c r="B1" s="125"/>
      <c r="C1" s="125"/>
      <c r="D1" s="125"/>
      <c r="E1" s="125"/>
      <c r="F1" s="125"/>
      <c r="G1" s="125"/>
      <c r="H1" s="125"/>
      <c r="I1" s="125"/>
      <c r="J1" s="125"/>
      <c r="K1" s="125"/>
    </row>
    <row r="2" spans="1:11" ht="6.95" customHeight="1">
      <c r="A2" s="126"/>
      <c r="B2" s="126"/>
      <c r="C2" s="126"/>
      <c r="D2" s="126"/>
      <c r="E2" s="126"/>
      <c r="F2" s="126"/>
      <c r="G2" s="126"/>
      <c r="H2" s="126"/>
      <c r="I2" s="126"/>
      <c r="J2" s="126"/>
      <c r="K2" s="126"/>
    </row>
    <row r="3" spans="1:11" s="2" customFormat="1" ht="30.95" customHeight="1" thickBot="1">
      <c r="A3" s="124" t="s">
        <v>27</v>
      </c>
      <c r="B3" s="124"/>
      <c r="C3" s="124"/>
      <c r="D3" s="124"/>
      <c r="E3" s="124"/>
      <c r="F3" s="124"/>
      <c r="G3" s="124"/>
      <c r="H3" s="124"/>
      <c r="I3" s="124"/>
      <c r="J3" s="124"/>
      <c r="K3" s="124"/>
    </row>
    <row r="4" spans="1:11" s="2" customFormat="1" ht="39" customHeight="1" thickBot="1">
      <c r="A4" s="121" t="s">
        <v>28</v>
      </c>
      <c r="B4" s="121"/>
      <c r="C4" s="121"/>
      <c r="D4" s="121"/>
      <c r="E4" s="121"/>
      <c r="F4" s="121"/>
      <c r="G4" s="121"/>
      <c r="H4" s="121"/>
      <c r="I4" s="121"/>
      <c r="J4" s="121"/>
      <c r="K4" s="121"/>
    </row>
    <row r="5" spans="1:11" s="23" customFormat="1" ht="28.5" customHeight="1" thickBot="1">
      <c r="A5" s="60" t="s">
        <v>29</v>
      </c>
      <c r="B5" s="129" t="s">
        <v>30</v>
      </c>
      <c r="C5" s="129"/>
      <c r="D5" s="129"/>
      <c r="E5" s="129"/>
      <c r="F5" s="129"/>
      <c r="G5" s="129"/>
      <c r="H5" s="129"/>
      <c r="I5" s="129"/>
      <c r="J5" s="129"/>
      <c r="K5" s="129"/>
    </row>
    <row r="6" spans="1:11" s="23" customFormat="1" ht="28.5" customHeight="1" thickBot="1">
      <c r="A6" s="60" t="s">
        <v>31</v>
      </c>
      <c r="B6" s="129" t="s">
        <v>32</v>
      </c>
      <c r="C6" s="129"/>
      <c r="D6" s="129"/>
      <c r="E6" s="129"/>
      <c r="F6" s="129"/>
      <c r="G6" s="129"/>
      <c r="H6" s="129"/>
      <c r="I6" s="129"/>
      <c r="J6" s="129"/>
      <c r="K6" s="129"/>
    </row>
    <row r="7" spans="1:11" s="23" customFormat="1" ht="28.5" customHeight="1" thickBot="1">
      <c r="A7" s="60" t="s">
        <v>33</v>
      </c>
      <c r="B7" s="129" t="s">
        <v>34</v>
      </c>
      <c r="C7" s="129"/>
      <c r="D7" s="129"/>
      <c r="E7" s="129"/>
      <c r="F7" s="129"/>
      <c r="G7" s="129"/>
      <c r="H7" s="129"/>
      <c r="I7" s="129"/>
      <c r="J7" s="129"/>
      <c r="K7" s="129"/>
    </row>
    <row r="8" spans="1:11" s="23" customFormat="1" ht="28.5" customHeight="1" thickBot="1">
      <c r="A8" s="60" t="s">
        <v>35</v>
      </c>
      <c r="B8" s="129" t="s">
        <v>34</v>
      </c>
      <c r="C8" s="129"/>
      <c r="D8" s="129"/>
      <c r="E8" s="129"/>
      <c r="F8" s="129"/>
      <c r="G8" s="129"/>
      <c r="H8" s="129"/>
      <c r="I8" s="129"/>
      <c r="J8" s="129"/>
      <c r="K8" s="129"/>
    </row>
    <row r="9" spans="1:11" s="23" customFormat="1" ht="28.5" customHeight="1" thickBot="1">
      <c r="A9" s="60" t="s">
        <v>36</v>
      </c>
      <c r="B9" s="130">
        <v>45658</v>
      </c>
      <c r="C9" s="130"/>
      <c r="D9" s="130"/>
      <c r="E9" s="130"/>
      <c r="F9" s="130"/>
      <c r="G9" s="130"/>
      <c r="H9" s="130"/>
      <c r="I9" s="130"/>
      <c r="J9" s="130"/>
      <c r="K9" s="130"/>
    </row>
    <row r="10" spans="1:11" s="23" customFormat="1" ht="28.5" customHeight="1" thickBot="1">
      <c r="A10" s="60" t="s">
        <v>37</v>
      </c>
      <c r="B10" s="130">
        <v>46023</v>
      </c>
      <c r="C10" s="130"/>
      <c r="D10" s="130"/>
      <c r="E10" s="130"/>
      <c r="F10" s="130"/>
      <c r="G10" s="130"/>
      <c r="H10" s="130"/>
      <c r="I10" s="130"/>
      <c r="J10" s="130"/>
      <c r="K10" s="130"/>
    </row>
    <row r="11" spans="1:11" ht="8.4499999999999993" customHeight="1">
      <c r="A11" s="13"/>
      <c r="B11" s="13"/>
      <c r="C11" s="13"/>
      <c r="D11" s="13"/>
      <c r="E11" s="13"/>
      <c r="F11" s="13"/>
      <c r="G11" s="13"/>
      <c r="H11" s="13"/>
      <c r="I11" s="13"/>
      <c r="J11" s="13"/>
      <c r="K11" s="13"/>
    </row>
    <row r="12" spans="1:11" ht="30.95" customHeight="1" thickBot="1">
      <c r="A12" s="124" t="s">
        <v>38</v>
      </c>
      <c r="B12" s="124"/>
      <c r="C12" s="124"/>
      <c r="D12" s="124"/>
      <c r="E12" s="124"/>
      <c r="F12" s="124"/>
      <c r="G12" s="124"/>
      <c r="H12" s="124"/>
      <c r="I12" s="124"/>
      <c r="J12" s="124"/>
      <c r="K12" s="124"/>
    </row>
    <row r="13" spans="1:11" s="2" customFormat="1" ht="49.5" customHeight="1" thickBot="1">
      <c r="A13" s="120" t="s">
        <v>39</v>
      </c>
      <c r="B13" s="120"/>
      <c r="C13" s="120"/>
      <c r="D13" s="120"/>
      <c r="E13" s="120"/>
      <c r="F13" s="120"/>
      <c r="G13" s="120"/>
      <c r="H13" s="120"/>
      <c r="I13" s="120"/>
      <c r="J13" s="120"/>
      <c r="K13" s="120"/>
    </row>
    <row r="14" spans="1:11" ht="79.5" customHeight="1" thickBot="1">
      <c r="A14" s="61" t="s">
        <v>40</v>
      </c>
      <c r="B14" s="127" t="s">
        <v>41</v>
      </c>
      <c r="C14" s="128"/>
      <c r="D14" s="128"/>
      <c r="E14" s="128"/>
      <c r="F14" s="128"/>
      <c r="G14" s="128"/>
      <c r="H14" s="128"/>
      <c r="I14" s="128"/>
      <c r="J14" s="128"/>
      <c r="K14" s="128"/>
    </row>
    <row r="15" spans="1:11" ht="79.5" customHeight="1" thickBot="1">
      <c r="A15" s="61" t="s">
        <v>42</v>
      </c>
      <c r="B15" s="127" t="s">
        <v>43</v>
      </c>
      <c r="C15" s="128"/>
      <c r="D15" s="128"/>
      <c r="E15" s="128"/>
      <c r="F15" s="128"/>
      <c r="G15" s="128"/>
      <c r="H15" s="128"/>
      <c r="I15" s="128"/>
      <c r="J15" s="128"/>
      <c r="K15" s="128"/>
    </row>
    <row r="16" spans="1:11" ht="79.5" customHeight="1" thickBot="1">
      <c r="A16" s="61" t="s">
        <v>44</v>
      </c>
      <c r="B16" s="127" t="s">
        <v>45</v>
      </c>
      <c r="C16" s="128"/>
      <c r="D16" s="128"/>
      <c r="E16" s="128"/>
      <c r="F16" s="128"/>
      <c r="G16" s="128"/>
      <c r="H16" s="128"/>
      <c r="I16" s="128"/>
      <c r="J16" s="128"/>
      <c r="K16" s="128"/>
    </row>
    <row r="17" spans="1:11" ht="79.5" customHeight="1" thickBot="1">
      <c r="A17" s="61" t="s">
        <v>46</v>
      </c>
      <c r="B17" s="127" t="s">
        <v>47</v>
      </c>
      <c r="C17" s="128"/>
      <c r="D17" s="128"/>
      <c r="E17" s="128"/>
      <c r="F17" s="128"/>
      <c r="G17" s="128"/>
      <c r="H17" s="128"/>
      <c r="I17" s="128"/>
      <c r="J17" s="128"/>
      <c r="K17" s="128"/>
    </row>
    <row r="18" spans="1:11">
      <c r="A18"/>
      <c r="B18"/>
      <c r="C18"/>
      <c r="D18"/>
      <c r="E18"/>
      <c r="F18"/>
      <c r="G18"/>
      <c r="H18"/>
      <c r="I18"/>
      <c r="J18"/>
      <c r="K18"/>
    </row>
    <row r="19" spans="1:11">
      <c r="A19"/>
      <c r="B19"/>
      <c r="C19"/>
      <c r="D19"/>
      <c r="E19"/>
      <c r="F19"/>
      <c r="G19"/>
      <c r="H19"/>
      <c r="I19"/>
      <c r="J19"/>
      <c r="K19"/>
    </row>
    <row r="20" spans="1:11">
      <c r="A20"/>
      <c r="B20"/>
      <c r="C20"/>
      <c r="D20"/>
      <c r="E20"/>
      <c r="F20"/>
      <c r="G20"/>
      <c r="H20"/>
      <c r="I20"/>
      <c r="J20"/>
      <c r="K20"/>
    </row>
    <row r="21" spans="1:11">
      <c r="A21"/>
      <c r="B21"/>
      <c r="C21"/>
      <c r="D21"/>
      <c r="E21"/>
      <c r="F21"/>
      <c r="G21"/>
      <c r="H21"/>
      <c r="I21"/>
      <c r="J21"/>
      <c r="K21"/>
    </row>
    <row r="22" spans="1:11">
      <c r="A22"/>
      <c r="B22"/>
      <c r="C22"/>
      <c r="D22"/>
      <c r="E22"/>
      <c r="F22"/>
      <c r="G22"/>
      <c r="H22"/>
      <c r="I22"/>
      <c r="J22"/>
      <c r="K22"/>
    </row>
    <row r="23" spans="1:11">
      <c r="A23"/>
      <c r="B23"/>
      <c r="C23"/>
      <c r="D23"/>
      <c r="E23"/>
      <c r="F23"/>
      <c r="G23"/>
      <c r="H23"/>
      <c r="I23"/>
      <c r="J23"/>
      <c r="K23"/>
    </row>
    <row r="24" spans="1:11">
      <c r="A24"/>
      <c r="B24"/>
      <c r="C24"/>
      <c r="D24"/>
      <c r="E24"/>
      <c r="F24"/>
      <c r="G24"/>
      <c r="H24"/>
      <c r="I24"/>
      <c r="J24"/>
      <c r="K24"/>
    </row>
    <row r="25" spans="1:11">
      <c r="A25"/>
      <c r="B25"/>
      <c r="C25"/>
      <c r="D25"/>
      <c r="E25"/>
      <c r="F25"/>
      <c r="G25"/>
      <c r="H25"/>
      <c r="I25"/>
      <c r="J25"/>
      <c r="K25"/>
    </row>
    <row r="26" spans="1:11">
      <c r="A26"/>
      <c r="B26"/>
      <c r="C26"/>
      <c r="D26"/>
      <c r="E26"/>
      <c r="F26"/>
      <c r="G26"/>
      <c r="H26"/>
      <c r="I26"/>
      <c r="J26"/>
      <c r="K26"/>
    </row>
    <row r="27" spans="1:11">
      <c r="A27"/>
      <c r="B27"/>
      <c r="C27"/>
      <c r="D27"/>
      <c r="E27"/>
      <c r="F27"/>
      <c r="G27"/>
      <c r="H27"/>
      <c r="I27"/>
      <c r="J27"/>
      <c r="K27"/>
    </row>
  </sheetData>
  <mergeCells count="16">
    <mergeCell ref="A1:K1"/>
    <mergeCell ref="A2:K2"/>
    <mergeCell ref="B17:K17"/>
    <mergeCell ref="A3:K3"/>
    <mergeCell ref="A12:K12"/>
    <mergeCell ref="B5:K5"/>
    <mergeCell ref="B6:K6"/>
    <mergeCell ref="B7:K7"/>
    <mergeCell ref="B8:K8"/>
    <mergeCell ref="B9:K9"/>
    <mergeCell ref="B10:K10"/>
    <mergeCell ref="A4:K4"/>
    <mergeCell ref="A13:K13"/>
    <mergeCell ref="B14:K14"/>
    <mergeCell ref="B15:K15"/>
    <mergeCell ref="B16:K16"/>
  </mergeCells>
  <dataValidations count="1">
    <dataValidation operator="greaterThan" allowBlank="1" showInputMessage="1" showErrorMessage="1" sqref="B10:K10" xr:uid="{57CDD51D-1C43-4630-ACF0-AEAC0F6E2974}"/>
  </dataValidations>
  <pageMargins left="0.39370078740157483" right="0.39370078740157483" top="0.39370078740157483" bottom="0.39370078740157483" header="0.19685039370078741" footer="0"/>
  <pageSetup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A246-725F-47E3-8DFA-2868B1FE4D47}">
  <sheetPr codeName="Sheet3">
    <tabColor rgb="FF92D050"/>
    <pageSetUpPr fitToPage="1"/>
  </sheetPr>
  <dimension ref="A1:CW105"/>
  <sheetViews>
    <sheetView showGridLines="0" showWhiteSpace="0" zoomScale="92" zoomScaleNormal="92" workbookViewId="0">
      <selection sqref="A1:N1"/>
    </sheetView>
  </sheetViews>
  <sheetFormatPr defaultColWidth="8.77734375" defaultRowHeight="14.45"/>
  <cols>
    <col min="1" max="1" width="5.44140625" style="3" customWidth="1"/>
    <col min="2" max="2" width="18.6640625" style="4" customWidth="1"/>
    <col min="3" max="3" width="16.5546875" style="3" customWidth="1"/>
    <col min="4" max="4" width="17.44140625" style="3" customWidth="1"/>
    <col min="5" max="5" width="24.77734375" style="3" customWidth="1"/>
    <col min="6" max="6" width="21.6640625" style="4" customWidth="1"/>
    <col min="7" max="7" width="22.5546875" style="4" customWidth="1"/>
    <col min="8" max="9" width="24.6640625" style="3" hidden="1" customWidth="1"/>
    <col min="10" max="10" width="5.44140625" style="3" customWidth="1"/>
    <col min="11" max="11" width="14.33203125" style="3" customWidth="1"/>
    <col min="12" max="12" width="23.33203125" style="3" customWidth="1"/>
    <col min="13" max="16" width="8.77734375" style="3"/>
    <col min="17" max="101" width="8.77734375" style="7"/>
    <col min="102" max="16384" width="8.77734375" style="3"/>
  </cols>
  <sheetData>
    <row r="1" spans="1:101" s="28" customFormat="1" ht="39" customHeight="1">
      <c r="A1" s="133" t="s">
        <v>48</v>
      </c>
      <c r="B1" s="133"/>
      <c r="C1" s="133"/>
      <c r="D1" s="133"/>
      <c r="E1" s="133"/>
      <c r="F1" s="133"/>
      <c r="G1" s="133"/>
      <c r="H1" s="133"/>
      <c r="I1" s="133"/>
      <c r="J1" s="133"/>
      <c r="K1" s="133"/>
      <c r="L1" s="133"/>
    </row>
    <row r="2" spans="1:101" ht="6.6" customHeight="1">
      <c r="A2" s="36"/>
      <c r="B2" s="37"/>
      <c r="C2" s="37"/>
      <c r="D2" s="37"/>
      <c r="E2" s="37"/>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row>
    <row r="3" spans="1:101" s="25" customFormat="1" ht="138.75" customHeight="1">
      <c r="A3" s="131" t="s">
        <v>49</v>
      </c>
      <c r="B3" s="131"/>
      <c r="C3" s="131"/>
      <c r="D3" s="131"/>
      <c r="E3" s="131"/>
      <c r="F3" s="131"/>
      <c r="G3" s="131"/>
      <c r="H3" s="30"/>
      <c r="I3" s="30"/>
      <c r="J3" s="30"/>
      <c r="K3" s="132" t="s">
        <v>50</v>
      </c>
      <c r="L3" s="132"/>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row>
    <row r="4" spans="1:101" s="22" customFormat="1" ht="9" customHeight="1">
      <c r="A4" s="29"/>
      <c r="B4" s="29"/>
      <c r="C4" s="29"/>
      <c r="D4" s="29"/>
      <c r="E4" s="29"/>
      <c r="F4" s="31"/>
      <c r="G4" s="31"/>
      <c r="H4" s="29"/>
      <c r="I4" s="29"/>
      <c r="J4" s="29"/>
      <c r="K4" s="7"/>
      <c r="L4" s="7"/>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row>
    <row r="5" spans="1:101" s="24" customFormat="1" ht="32.25">
      <c r="A5" s="46" t="s">
        <v>51</v>
      </c>
      <c r="B5" s="47" t="s">
        <v>52</v>
      </c>
      <c r="C5" s="47" t="s">
        <v>53</v>
      </c>
      <c r="D5" s="47" t="s">
        <v>54</v>
      </c>
      <c r="E5" s="48" t="s">
        <v>55</v>
      </c>
      <c r="F5" s="48" t="s">
        <v>56</v>
      </c>
      <c r="G5" s="48" t="s">
        <v>57</v>
      </c>
      <c r="H5" s="21"/>
      <c r="I5" s="21"/>
      <c r="J5" s="21"/>
      <c r="K5" s="52" t="s">
        <v>58</v>
      </c>
      <c r="L5" s="53" t="s">
        <v>59</v>
      </c>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c r="BX5" s="119"/>
      <c r="BY5" s="119"/>
      <c r="BZ5" s="119"/>
      <c r="CA5" s="119"/>
      <c r="CB5" s="119"/>
      <c r="CC5" s="119"/>
      <c r="CD5" s="119"/>
      <c r="CE5" s="119"/>
      <c r="CF5" s="119"/>
      <c r="CG5" s="119"/>
      <c r="CH5" s="119"/>
      <c r="CI5" s="119"/>
      <c r="CJ5" s="119"/>
      <c r="CK5" s="119"/>
      <c r="CL5" s="119"/>
      <c r="CM5" s="119"/>
      <c r="CN5" s="119"/>
      <c r="CO5" s="119"/>
      <c r="CP5" s="119"/>
      <c r="CQ5" s="119"/>
      <c r="CR5" s="119"/>
      <c r="CS5" s="119"/>
      <c r="CT5" s="119"/>
      <c r="CU5" s="119"/>
      <c r="CV5" s="119"/>
      <c r="CW5" s="119"/>
    </row>
    <row r="6" spans="1:101" s="24" customFormat="1" ht="18">
      <c r="A6" s="49">
        <v>1</v>
      </c>
      <c r="B6" s="50" t="s">
        <v>60</v>
      </c>
      <c r="C6" s="50" t="s">
        <v>61</v>
      </c>
      <c r="D6" s="50" t="s">
        <v>62</v>
      </c>
      <c r="E6" s="50">
        <v>6</v>
      </c>
      <c r="F6" s="50" t="s">
        <v>63</v>
      </c>
      <c r="G6" s="50" t="s">
        <v>64</v>
      </c>
      <c r="H6" s="21" t="str">
        <f>CONCATENATE(F6,G6)</f>
        <v>Low (&lt; 60)1,000 - 1,300</v>
      </c>
      <c r="I6" s="21" t="str">
        <f>_xlfn.XLOOKUP(H6,SheetData!$D$2:$D$13,SheetData!$E$2:$E$13,"")</f>
        <v>RED</v>
      </c>
      <c r="J6" s="21"/>
      <c r="K6" s="54" t="s">
        <v>62</v>
      </c>
      <c r="L6" s="55">
        <v>9</v>
      </c>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row>
    <row r="7" spans="1:101" s="24" customFormat="1" ht="18">
      <c r="A7" s="49">
        <v>2</v>
      </c>
      <c r="B7" s="50" t="s">
        <v>65</v>
      </c>
      <c r="C7" s="50" t="s">
        <v>61</v>
      </c>
      <c r="D7" s="50" t="s">
        <v>62</v>
      </c>
      <c r="E7" s="50">
        <v>2</v>
      </c>
      <c r="F7" s="50" t="s">
        <v>63</v>
      </c>
      <c r="G7" s="50" t="s">
        <v>64</v>
      </c>
      <c r="H7" s="21" t="str">
        <f t="shared" ref="H7:H70" si="0">CONCATENATE(F7,G7)</f>
        <v>Low (&lt; 60)1,000 - 1,300</v>
      </c>
      <c r="I7" s="21" t="str">
        <f>_xlfn.XLOOKUP(H7,SheetData!$D$2:$D$13,SheetData!$E$2:$E$13,"")</f>
        <v>RED</v>
      </c>
      <c r="J7" s="21"/>
      <c r="K7" s="56" t="s">
        <v>61</v>
      </c>
      <c r="L7" s="55">
        <v>8</v>
      </c>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row>
    <row r="8" spans="1:101" s="24" customFormat="1" ht="18">
      <c r="A8" s="49">
        <v>3</v>
      </c>
      <c r="B8" s="50" t="s">
        <v>66</v>
      </c>
      <c r="C8" s="50" t="s">
        <v>67</v>
      </c>
      <c r="D8" s="50" t="s">
        <v>62</v>
      </c>
      <c r="E8" s="50">
        <v>0.5</v>
      </c>
      <c r="F8" s="50" t="s">
        <v>68</v>
      </c>
      <c r="G8" s="50" t="s">
        <v>64</v>
      </c>
      <c r="H8" s="21" t="str">
        <f t="shared" si="0"/>
        <v>Medium (61-150)1,000 - 1,300</v>
      </c>
      <c r="I8" s="21" t="str">
        <f>_xlfn.XLOOKUP(H8,SheetData!$D$2:$D$13,SheetData!$E$2:$E$13,"")</f>
        <v>AMBER</v>
      </c>
      <c r="J8" s="21"/>
      <c r="K8" s="56" t="s">
        <v>67</v>
      </c>
      <c r="L8" s="55">
        <v>1</v>
      </c>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row>
    <row r="9" spans="1:101" s="24" customFormat="1" ht="18">
      <c r="A9" s="49">
        <v>4</v>
      </c>
      <c r="B9" s="50" t="s">
        <v>69</v>
      </c>
      <c r="C9" s="50" t="s">
        <v>67</v>
      </c>
      <c r="D9" s="50" t="s">
        <v>62</v>
      </c>
      <c r="E9" s="50">
        <v>0.5</v>
      </c>
      <c r="F9" s="50" t="s">
        <v>68</v>
      </c>
      <c r="G9" s="50" t="s">
        <v>64</v>
      </c>
      <c r="H9" s="21" t="str">
        <f t="shared" si="0"/>
        <v>Medium (61-150)1,000 - 1,300</v>
      </c>
      <c r="I9" s="21" t="str">
        <f>_xlfn.XLOOKUP(H9,SheetData!$D$2:$D$13,SheetData!$E$2:$E$13,"")</f>
        <v>AMBER</v>
      </c>
      <c r="J9" s="21"/>
      <c r="K9" s="57" t="s">
        <v>70</v>
      </c>
      <c r="L9" s="58">
        <v>9</v>
      </c>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row>
    <row r="10" spans="1:101" s="24" customFormat="1" ht="18">
      <c r="A10" s="49">
        <v>5</v>
      </c>
      <c r="B10" s="50"/>
      <c r="C10" s="50"/>
      <c r="D10" s="50"/>
      <c r="E10" s="50"/>
      <c r="F10" s="50"/>
      <c r="G10" s="50"/>
      <c r="H10" s="21" t="str">
        <f t="shared" si="0"/>
        <v/>
      </c>
      <c r="I10" s="21" t="str">
        <f>_xlfn.XLOOKUP(H10,SheetData!$D$2:$D$13,SheetData!$E$2:$E$13,"")</f>
        <v/>
      </c>
      <c r="J10" s="21"/>
      <c r="K10"/>
      <c r="L10"/>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row>
    <row r="11" spans="1:101" s="24" customFormat="1" ht="18.600000000000001" thickBot="1">
      <c r="A11" s="49">
        <v>6</v>
      </c>
      <c r="B11" s="50"/>
      <c r="C11" s="50"/>
      <c r="D11" s="50"/>
      <c r="E11" s="50"/>
      <c r="F11" s="50"/>
      <c r="G11" s="50"/>
      <c r="H11" s="21" t="str">
        <f t="shared" si="0"/>
        <v/>
      </c>
      <c r="I11" s="21" t="str">
        <f>_xlfn.XLOOKUP(H11,SheetData!$D$2:$D$13,SheetData!$E$2:$E$13,"")</f>
        <v/>
      </c>
      <c r="J11" s="21"/>
      <c r="K11"/>
      <c r="L11"/>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row>
    <row r="12" spans="1:101" s="22" customFormat="1" ht="18.600000000000001" thickBot="1">
      <c r="A12" s="51">
        <v>7</v>
      </c>
      <c r="B12" s="50"/>
      <c r="C12" s="50"/>
      <c r="D12" s="50"/>
      <c r="E12" s="50"/>
      <c r="F12" s="50"/>
      <c r="G12" s="50"/>
      <c r="H12" s="21" t="str">
        <f t="shared" si="0"/>
        <v/>
      </c>
      <c r="I12" s="21" t="str">
        <f>_xlfn.XLOOKUP(H12,SheetData!$D$2:$D$13,SheetData!$E$2:$E$13,"")</f>
        <v/>
      </c>
      <c r="J12" s="29"/>
      <c r="K12"/>
      <c r="L1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row>
    <row r="13" spans="1:101" s="22" customFormat="1" ht="18.600000000000001" thickBot="1">
      <c r="A13" s="51">
        <v>8</v>
      </c>
      <c r="B13" s="50"/>
      <c r="C13" s="50"/>
      <c r="D13" s="50"/>
      <c r="E13" s="50"/>
      <c r="F13" s="50"/>
      <c r="G13" s="50"/>
      <c r="H13" s="21" t="str">
        <f t="shared" si="0"/>
        <v/>
      </c>
      <c r="I13" s="21" t="str">
        <f>_xlfn.XLOOKUP(H13,SheetData!$D$2:$D$13,SheetData!$E$2:$E$13,"")</f>
        <v/>
      </c>
      <c r="J13" s="29"/>
      <c r="K13"/>
      <c r="L13"/>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row>
    <row r="14" spans="1:101" s="22" customFormat="1" ht="18.600000000000001" thickBot="1">
      <c r="A14" s="51">
        <v>9</v>
      </c>
      <c r="B14" s="50"/>
      <c r="C14" s="50"/>
      <c r="D14" s="50"/>
      <c r="E14" s="50"/>
      <c r="F14" s="50"/>
      <c r="G14" s="50"/>
      <c r="H14" s="21" t="str">
        <f t="shared" si="0"/>
        <v/>
      </c>
      <c r="I14" s="21" t="str">
        <f>_xlfn.XLOOKUP(H14,SheetData!$D$2:$D$13,SheetData!$E$2:$E$13,"")</f>
        <v/>
      </c>
      <c r="J14" s="29"/>
      <c r="K14"/>
      <c r="L14"/>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row>
    <row r="15" spans="1:101" s="22" customFormat="1" ht="18.600000000000001" thickBot="1">
      <c r="A15" s="51">
        <v>10</v>
      </c>
      <c r="B15" s="50"/>
      <c r="C15" s="50"/>
      <c r="D15" s="50"/>
      <c r="E15" s="50"/>
      <c r="F15" s="50"/>
      <c r="G15" s="50"/>
      <c r="H15" s="21" t="str">
        <f t="shared" si="0"/>
        <v/>
      </c>
      <c r="I15" s="21" t="str">
        <f>_xlfn.XLOOKUP(H15,SheetData!$D$2:$D$13,SheetData!$E$2:$E$13,"")</f>
        <v/>
      </c>
      <c r="J15" s="29"/>
      <c r="K15"/>
      <c r="L15"/>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row>
    <row r="16" spans="1:101" s="22" customFormat="1" ht="18.600000000000001" thickBot="1">
      <c r="A16" s="51">
        <v>11</v>
      </c>
      <c r="B16" s="50"/>
      <c r="C16" s="50"/>
      <c r="D16" s="50"/>
      <c r="E16" s="50"/>
      <c r="F16" s="50"/>
      <c r="G16" s="50"/>
      <c r="H16" s="21" t="str">
        <f t="shared" si="0"/>
        <v/>
      </c>
      <c r="I16" s="21" t="str">
        <f>_xlfn.XLOOKUP(H16,SheetData!$D$2:$D$13,SheetData!$E$2:$E$13,"")</f>
        <v/>
      </c>
      <c r="J16" s="29"/>
      <c r="K16"/>
      <c r="L16"/>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row>
    <row r="17" spans="1:12" s="22" customFormat="1" ht="18.600000000000001" customHeight="1" thickBot="1">
      <c r="A17" s="51">
        <v>12</v>
      </c>
      <c r="B17" s="50"/>
      <c r="C17" s="50"/>
      <c r="D17" s="50"/>
      <c r="E17" s="50"/>
      <c r="F17" s="50"/>
      <c r="G17" s="50"/>
      <c r="H17" s="21" t="str">
        <f t="shared" si="0"/>
        <v/>
      </c>
      <c r="I17" s="21" t="str">
        <f>_xlfn.XLOOKUP(H17,SheetData!$D$2:$D$13,SheetData!$E$2:$E$13,"")</f>
        <v/>
      </c>
      <c r="J17" s="29"/>
      <c r="K17"/>
      <c r="L17"/>
    </row>
    <row r="18" spans="1:12" s="22" customFormat="1" ht="18.600000000000001" customHeight="1" thickBot="1">
      <c r="A18" s="51">
        <v>13</v>
      </c>
      <c r="B18" s="50"/>
      <c r="C18" s="50"/>
      <c r="D18" s="50"/>
      <c r="E18" s="50"/>
      <c r="F18" s="50"/>
      <c r="G18" s="50"/>
      <c r="H18" s="21" t="str">
        <f t="shared" si="0"/>
        <v/>
      </c>
      <c r="I18" s="21" t="str">
        <f>_xlfn.XLOOKUP(H18,SheetData!$D$2:$D$13,SheetData!$E$2:$E$13,"")</f>
        <v/>
      </c>
      <c r="J18" s="29"/>
      <c r="K18"/>
      <c r="L18"/>
    </row>
    <row r="19" spans="1:12" s="22" customFormat="1" ht="18.600000000000001" customHeight="1" thickBot="1">
      <c r="A19" s="51">
        <v>14</v>
      </c>
      <c r="B19" s="50"/>
      <c r="C19" s="50"/>
      <c r="D19" s="50"/>
      <c r="E19" s="50"/>
      <c r="F19" s="50"/>
      <c r="G19" s="50"/>
      <c r="H19" s="21" t="str">
        <f t="shared" si="0"/>
        <v/>
      </c>
      <c r="I19" s="21" t="str">
        <f>_xlfn.XLOOKUP(H19,SheetData!$D$2:$D$13,SheetData!$E$2:$E$13,"")</f>
        <v/>
      </c>
      <c r="J19" s="29"/>
      <c r="K19"/>
      <c r="L19"/>
    </row>
    <row r="20" spans="1:12" s="22" customFormat="1" ht="18.600000000000001" customHeight="1" thickBot="1">
      <c r="A20" s="51">
        <v>15</v>
      </c>
      <c r="B20" s="50"/>
      <c r="C20" s="50"/>
      <c r="D20" s="50"/>
      <c r="E20" s="50"/>
      <c r="F20" s="50"/>
      <c r="G20" s="50"/>
      <c r="H20" s="21" t="str">
        <f t="shared" si="0"/>
        <v/>
      </c>
      <c r="I20" s="21" t="str">
        <f>_xlfn.XLOOKUP(H20,SheetData!$D$2:$D$13,SheetData!$E$2:$E$13,"")</f>
        <v/>
      </c>
      <c r="J20" s="29"/>
      <c r="K20"/>
      <c r="L20"/>
    </row>
    <row r="21" spans="1:12" s="22" customFormat="1" ht="18.600000000000001" customHeight="1" thickBot="1">
      <c r="A21" s="51">
        <v>16</v>
      </c>
      <c r="B21" s="50"/>
      <c r="C21" s="50"/>
      <c r="D21" s="50"/>
      <c r="E21" s="50"/>
      <c r="F21" s="50"/>
      <c r="G21" s="50"/>
      <c r="H21" s="21" t="str">
        <f t="shared" si="0"/>
        <v/>
      </c>
      <c r="I21" s="21" t="str">
        <f>_xlfn.XLOOKUP(H21,SheetData!$D$2:$D$13,SheetData!$E$2:$E$13,"")</f>
        <v/>
      </c>
      <c r="J21" s="29"/>
      <c r="K21"/>
      <c r="L21"/>
    </row>
    <row r="22" spans="1:12" s="22" customFormat="1" ht="18.600000000000001" customHeight="1" thickBot="1">
      <c r="A22" s="51">
        <v>17</v>
      </c>
      <c r="B22" s="50"/>
      <c r="C22" s="50"/>
      <c r="D22" s="50"/>
      <c r="E22" s="50"/>
      <c r="F22" s="50"/>
      <c r="G22" s="50"/>
      <c r="H22" s="21" t="str">
        <f t="shared" si="0"/>
        <v/>
      </c>
      <c r="I22" s="21" t="str">
        <f>_xlfn.XLOOKUP(H22,SheetData!$D$2:$D$13,SheetData!$E$2:$E$13,"")</f>
        <v/>
      </c>
      <c r="J22" s="29"/>
      <c r="K22"/>
      <c r="L22"/>
    </row>
    <row r="23" spans="1:12" s="22" customFormat="1" ht="18.600000000000001" customHeight="1" thickBot="1">
      <c r="A23" s="51">
        <v>18</v>
      </c>
      <c r="B23" s="50"/>
      <c r="C23" s="50"/>
      <c r="D23" s="50"/>
      <c r="E23" s="50"/>
      <c r="F23" s="50"/>
      <c r="G23" s="50"/>
      <c r="H23" s="21" t="str">
        <f t="shared" si="0"/>
        <v/>
      </c>
      <c r="I23" s="21" t="str">
        <f>_xlfn.XLOOKUP(H23,SheetData!$D$2:$D$13,SheetData!$E$2:$E$13,"")</f>
        <v/>
      </c>
      <c r="J23" s="29"/>
      <c r="K23" s="32"/>
      <c r="L23" s="32"/>
    </row>
    <row r="24" spans="1:12" s="22" customFormat="1" ht="18.600000000000001" customHeight="1" thickBot="1">
      <c r="A24" s="51">
        <v>19</v>
      </c>
      <c r="B24" s="50"/>
      <c r="C24" s="50"/>
      <c r="D24" s="50"/>
      <c r="E24" s="50"/>
      <c r="F24" s="50"/>
      <c r="G24" s="50"/>
      <c r="H24" s="21" t="str">
        <f t="shared" si="0"/>
        <v/>
      </c>
      <c r="I24" s="21" t="str">
        <f>_xlfn.XLOOKUP(H24,SheetData!$D$2:$D$13,SheetData!$E$2:$E$13,"")</f>
        <v/>
      </c>
      <c r="J24" s="29"/>
      <c r="K24" s="32"/>
      <c r="L24" s="32"/>
    </row>
    <row r="25" spans="1:12" s="22" customFormat="1" ht="18.600000000000001" customHeight="1" thickBot="1">
      <c r="A25" s="51">
        <v>20</v>
      </c>
      <c r="B25" s="50"/>
      <c r="C25" s="50"/>
      <c r="D25" s="50"/>
      <c r="E25" s="50"/>
      <c r="F25" s="50"/>
      <c r="G25" s="50"/>
      <c r="H25" s="21" t="str">
        <f t="shared" si="0"/>
        <v/>
      </c>
      <c r="I25" s="21" t="str">
        <f>_xlfn.XLOOKUP(H25,SheetData!$D$2:$D$13,SheetData!$E$2:$E$13,"")</f>
        <v/>
      </c>
      <c r="J25" s="29"/>
      <c r="K25" s="32"/>
      <c r="L25" s="32"/>
    </row>
    <row r="26" spans="1:12" s="22" customFormat="1" ht="18.600000000000001" customHeight="1" thickBot="1">
      <c r="A26" s="51">
        <v>21</v>
      </c>
      <c r="B26" s="50"/>
      <c r="C26" s="50"/>
      <c r="D26" s="50"/>
      <c r="E26" s="50"/>
      <c r="F26" s="50"/>
      <c r="G26" s="50"/>
      <c r="H26" s="21" t="str">
        <f t="shared" si="0"/>
        <v/>
      </c>
      <c r="I26" s="21" t="str">
        <f>_xlfn.XLOOKUP(H26,SheetData!$D$2:$D$13,SheetData!$E$2:$E$13,"")</f>
        <v/>
      </c>
      <c r="J26" s="29"/>
      <c r="K26" s="32"/>
      <c r="L26" s="32"/>
    </row>
    <row r="27" spans="1:12" s="22" customFormat="1" ht="18.600000000000001" customHeight="1" thickBot="1">
      <c r="A27" s="51">
        <v>22</v>
      </c>
      <c r="B27" s="50"/>
      <c r="C27" s="50"/>
      <c r="D27" s="50"/>
      <c r="E27" s="50"/>
      <c r="F27" s="50"/>
      <c r="G27" s="50"/>
      <c r="H27" s="21" t="str">
        <f t="shared" si="0"/>
        <v/>
      </c>
      <c r="I27" s="21" t="str">
        <f>_xlfn.XLOOKUP(H27,SheetData!$D$2:$D$13,SheetData!$E$2:$E$13,"")</f>
        <v/>
      </c>
      <c r="J27" s="29"/>
      <c r="K27" s="32"/>
      <c r="L27" s="32"/>
    </row>
    <row r="28" spans="1:12" s="22" customFormat="1" ht="18.600000000000001" customHeight="1" thickBot="1">
      <c r="A28" s="51">
        <v>23</v>
      </c>
      <c r="B28" s="50"/>
      <c r="C28" s="50"/>
      <c r="D28" s="50"/>
      <c r="E28" s="50"/>
      <c r="F28" s="50"/>
      <c r="G28" s="50"/>
      <c r="H28" s="21" t="str">
        <f t="shared" si="0"/>
        <v/>
      </c>
      <c r="I28" s="21" t="str">
        <f>_xlfn.XLOOKUP(H28,SheetData!$D$2:$D$13,SheetData!$E$2:$E$13,"")</f>
        <v/>
      </c>
      <c r="J28" s="29"/>
      <c r="K28" s="32"/>
      <c r="L28" s="32"/>
    </row>
    <row r="29" spans="1:12" s="22" customFormat="1" ht="18.600000000000001" customHeight="1" thickBot="1">
      <c r="A29" s="51">
        <v>24</v>
      </c>
      <c r="B29" s="50"/>
      <c r="C29" s="50"/>
      <c r="D29" s="50"/>
      <c r="E29" s="50"/>
      <c r="F29" s="50"/>
      <c r="G29" s="50"/>
      <c r="H29" s="21" t="str">
        <f t="shared" si="0"/>
        <v/>
      </c>
      <c r="I29" s="21" t="str">
        <f>_xlfn.XLOOKUP(H29,SheetData!$D$2:$D$13,SheetData!$E$2:$E$13,"")</f>
        <v/>
      </c>
      <c r="J29" s="29"/>
      <c r="K29" s="32"/>
      <c r="L29" s="32"/>
    </row>
    <row r="30" spans="1:12" s="22" customFormat="1" ht="18.600000000000001" customHeight="1" thickBot="1">
      <c r="A30" s="51">
        <v>25</v>
      </c>
      <c r="B30" s="50"/>
      <c r="C30" s="50"/>
      <c r="D30" s="50"/>
      <c r="E30" s="50"/>
      <c r="F30" s="50"/>
      <c r="G30" s="50"/>
      <c r="H30" s="21" t="str">
        <f t="shared" si="0"/>
        <v/>
      </c>
      <c r="I30" s="21" t="str">
        <f>_xlfn.XLOOKUP(H30,SheetData!$D$2:$D$13,SheetData!$E$2:$E$13,"")</f>
        <v/>
      </c>
      <c r="J30" s="29"/>
      <c r="K30" s="32"/>
      <c r="L30" s="32"/>
    </row>
    <row r="31" spans="1:12" s="22" customFormat="1" ht="18.600000000000001" customHeight="1" thickBot="1">
      <c r="A31" s="51">
        <v>26</v>
      </c>
      <c r="B31" s="50"/>
      <c r="C31" s="50"/>
      <c r="D31" s="50"/>
      <c r="E31" s="50"/>
      <c r="F31" s="50"/>
      <c r="G31" s="50"/>
      <c r="H31" s="21" t="str">
        <f t="shared" si="0"/>
        <v/>
      </c>
      <c r="I31" s="21" t="str">
        <f>_xlfn.XLOOKUP(H31,SheetData!$D$2:$D$13,SheetData!$E$2:$E$13,"")</f>
        <v/>
      </c>
      <c r="J31" s="29"/>
      <c r="K31" s="32"/>
      <c r="L31" s="32"/>
    </row>
    <row r="32" spans="1:12" s="22" customFormat="1" ht="18.600000000000001" customHeight="1" thickBot="1">
      <c r="A32" s="51">
        <v>27</v>
      </c>
      <c r="B32" s="50"/>
      <c r="C32" s="50"/>
      <c r="D32" s="50"/>
      <c r="E32" s="50"/>
      <c r="F32" s="50"/>
      <c r="G32" s="50"/>
      <c r="H32" s="21" t="str">
        <f t="shared" si="0"/>
        <v/>
      </c>
      <c r="I32" s="21" t="str">
        <f>_xlfn.XLOOKUP(H32,SheetData!$D$2:$D$13,SheetData!$E$2:$E$13,"")</f>
        <v/>
      </c>
      <c r="J32" s="29"/>
      <c r="K32" s="32"/>
      <c r="L32" s="32"/>
    </row>
    <row r="33" spans="1:9" s="22" customFormat="1" ht="18.600000000000001" customHeight="1" thickBot="1">
      <c r="A33" s="51">
        <v>28</v>
      </c>
      <c r="B33" s="50"/>
      <c r="C33" s="50"/>
      <c r="D33" s="50"/>
      <c r="E33" s="50"/>
      <c r="F33" s="50"/>
      <c r="G33" s="50"/>
      <c r="H33" s="21" t="str">
        <f t="shared" si="0"/>
        <v/>
      </c>
      <c r="I33" s="21" t="str">
        <f>_xlfn.XLOOKUP(H33,SheetData!$D$2:$D$13,SheetData!$E$2:$E$13,"")</f>
        <v/>
      </c>
    </row>
    <row r="34" spans="1:9" s="22" customFormat="1" ht="18.600000000000001" customHeight="1" thickBot="1">
      <c r="A34" s="51">
        <v>29</v>
      </c>
      <c r="B34" s="50"/>
      <c r="C34" s="50"/>
      <c r="D34" s="50"/>
      <c r="E34" s="50"/>
      <c r="F34" s="50"/>
      <c r="G34" s="50"/>
      <c r="H34" s="21" t="str">
        <f t="shared" si="0"/>
        <v/>
      </c>
      <c r="I34" s="21" t="str">
        <f>_xlfn.XLOOKUP(H34,SheetData!$D$2:$D$13,SheetData!$E$2:$E$13,"")</f>
        <v/>
      </c>
    </row>
    <row r="35" spans="1:9" s="22" customFormat="1" ht="18.600000000000001" customHeight="1" thickBot="1">
      <c r="A35" s="51">
        <v>30</v>
      </c>
      <c r="B35" s="50"/>
      <c r="C35" s="50"/>
      <c r="D35" s="50"/>
      <c r="E35" s="50"/>
      <c r="F35" s="50"/>
      <c r="G35" s="50"/>
      <c r="H35" s="21" t="str">
        <f t="shared" si="0"/>
        <v/>
      </c>
      <c r="I35" s="21" t="str">
        <f>_xlfn.XLOOKUP(H35,SheetData!$D$2:$D$13,SheetData!$E$2:$E$13,"")</f>
        <v/>
      </c>
    </row>
    <row r="36" spans="1:9" s="22" customFormat="1" ht="18.600000000000001" customHeight="1" thickBot="1">
      <c r="A36" s="51">
        <v>31</v>
      </c>
      <c r="B36" s="50"/>
      <c r="C36" s="50"/>
      <c r="D36" s="50"/>
      <c r="E36" s="50"/>
      <c r="F36" s="50"/>
      <c r="G36" s="50"/>
      <c r="H36" s="21" t="str">
        <f t="shared" si="0"/>
        <v/>
      </c>
      <c r="I36" s="21" t="str">
        <f>_xlfn.XLOOKUP(H36,SheetData!$D$2:$D$13,SheetData!$E$2:$E$13,"")</f>
        <v/>
      </c>
    </row>
    <row r="37" spans="1:9" s="22" customFormat="1" ht="18.600000000000001" customHeight="1" thickBot="1">
      <c r="A37" s="51">
        <v>32</v>
      </c>
      <c r="B37" s="50"/>
      <c r="C37" s="50"/>
      <c r="D37" s="50"/>
      <c r="E37" s="50"/>
      <c r="F37" s="50"/>
      <c r="G37" s="50"/>
      <c r="H37" s="21" t="str">
        <f t="shared" si="0"/>
        <v/>
      </c>
      <c r="I37" s="21" t="str">
        <f>_xlfn.XLOOKUP(H37,SheetData!$D$2:$D$13,SheetData!$E$2:$E$13,"")</f>
        <v/>
      </c>
    </row>
    <row r="38" spans="1:9" s="22" customFormat="1" ht="18.600000000000001" customHeight="1" thickBot="1">
      <c r="A38" s="51">
        <v>33</v>
      </c>
      <c r="B38" s="50"/>
      <c r="C38" s="50"/>
      <c r="D38" s="50"/>
      <c r="E38" s="50"/>
      <c r="F38" s="50"/>
      <c r="G38" s="50"/>
      <c r="H38" s="21" t="str">
        <f t="shared" si="0"/>
        <v/>
      </c>
      <c r="I38" s="21" t="str">
        <f>_xlfn.XLOOKUP(H38,SheetData!$D$2:$D$13,SheetData!$E$2:$E$13,"")</f>
        <v/>
      </c>
    </row>
    <row r="39" spans="1:9" s="22" customFormat="1" ht="18.600000000000001" customHeight="1" thickBot="1">
      <c r="A39" s="51">
        <v>34</v>
      </c>
      <c r="B39" s="50"/>
      <c r="C39" s="50"/>
      <c r="D39" s="50"/>
      <c r="E39" s="50"/>
      <c r="F39" s="50"/>
      <c r="G39" s="50"/>
      <c r="H39" s="21" t="str">
        <f t="shared" si="0"/>
        <v/>
      </c>
      <c r="I39" s="21" t="str">
        <f>_xlfn.XLOOKUP(H39,SheetData!$D$2:$D$13,SheetData!$E$2:$E$13,"")</f>
        <v/>
      </c>
    </row>
    <row r="40" spans="1:9" s="22" customFormat="1" ht="18.600000000000001" customHeight="1" thickBot="1">
      <c r="A40" s="51">
        <v>35</v>
      </c>
      <c r="B40" s="50"/>
      <c r="C40" s="50"/>
      <c r="D40" s="50"/>
      <c r="E40" s="50"/>
      <c r="F40" s="50"/>
      <c r="G40" s="50"/>
      <c r="H40" s="21" t="str">
        <f t="shared" si="0"/>
        <v/>
      </c>
      <c r="I40" s="21" t="str">
        <f>_xlfn.XLOOKUP(H40,SheetData!$D$2:$D$13,SheetData!$E$2:$E$13,"")</f>
        <v/>
      </c>
    </row>
    <row r="41" spans="1:9" s="22" customFormat="1" ht="18.600000000000001" customHeight="1" thickBot="1">
      <c r="A41" s="51">
        <v>36</v>
      </c>
      <c r="B41" s="50"/>
      <c r="C41" s="50"/>
      <c r="D41" s="50"/>
      <c r="E41" s="50"/>
      <c r="F41" s="50"/>
      <c r="G41" s="50"/>
      <c r="H41" s="21" t="str">
        <f t="shared" si="0"/>
        <v/>
      </c>
      <c r="I41" s="21" t="str">
        <f>_xlfn.XLOOKUP(H41,SheetData!$D$2:$D$13,SheetData!$E$2:$E$13,"")</f>
        <v/>
      </c>
    </row>
    <row r="42" spans="1:9" s="22" customFormat="1" ht="18.600000000000001" customHeight="1" thickBot="1">
      <c r="A42" s="51">
        <v>37</v>
      </c>
      <c r="B42" s="50"/>
      <c r="C42" s="50"/>
      <c r="D42" s="50"/>
      <c r="E42" s="50"/>
      <c r="F42" s="50"/>
      <c r="G42" s="50"/>
      <c r="H42" s="21" t="str">
        <f t="shared" si="0"/>
        <v/>
      </c>
      <c r="I42" s="21" t="str">
        <f>_xlfn.XLOOKUP(H42,SheetData!$D$2:$D$13,SheetData!$E$2:$E$13,"")</f>
        <v/>
      </c>
    </row>
    <row r="43" spans="1:9" s="22" customFormat="1" ht="18.600000000000001" customHeight="1" thickBot="1">
      <c r="A43" s="51">
        <v>38</v>
      </c>
      <c r="B43" s="50"/>
      <c r="C43" s="50"/>
      <c r="D43" s="50"/>
      <c r="E43" s="50"/>
      <c r="F43" s="50"/>
      <c r="G43" s="50"/>
      <c r="H43" s="21" t="str">
        <f t="shared" si="0"/>
        <v/>
      </c>
      <c r="I43" s="21" t="str">
        <f>_xlfn.XLOOKUP(H43,SheetData!$D$2:$D$13,SheetData!$E$2:$E$13,"")</f>
        <v/>
      </c>
    </row>
    <row r="44" spans="1:9" s="22" customFormat="1" ht="18.600000000000001" customHeight="1" thickBot="1">
      <c r="A44" s="51">
        <v>39</v>
      </c>
      <c r="B44" s="50"/>
      <c r="C44" s="50"/>
      <c r="D44" s="50"/>
      <c r="E44" s="50"/>
      <c r="F44" s="50"/>
      <c r="G44" s="50"/>
      <c r="H44" s="21" t="str">
        <f t="shared" si="0"/>
        <v/>
      </c>
      <c r="I44" s="21" t="str">
        <f>_xlfn.XLOOKUP(H44,SheetData!$D$2:$D$13,SheetData!$E$2:$E$13,"")</f>
        <v/>
      </c>
    </row>
    <row r="45" spans="1:9" s="22" customFormat="1" ht="18.600000000000001" customHeight="1" thickBot="1">
      <c r="A45" s="51">
        <v>40</v>
      </c>
      <c r="B45" s="50"/>
      <c r="C45" s="50"/>
      <c r="D45" s="50"/>
      <c r="E45" s="50"/>
      <c r="F45" s="50"/>
      <c r="G45" s="50"/>
      <c r="H45" s="21" t="str">
        <f t="shared" si="0"/>
        <v/>
      </c>
      <c r="I45" s="21" t="str">
        <f>_xlfn.XLOOKUP(H45,SheetData!$D$2:$D$13,SheetData!$E$2:$E$13,"")</f>
        <v/>
      </c>
    </row>
    <row r="46" spans="1:9" s="22" customFormat="1" ht="18.600000000000001" customHeight="1" thickBot="1">
      <c r="A46" s="51">
        <v>41</v>
      </c>
      <c r="B46" s="50"/>
      <c r="C46" s="50"/>
      <c r="D46" s="50"/>
      <c r="E46" s="50"/>
      <c r="F46" s="50"/>
      <c r="G46" s="50"/>
      <c r="H46" s="21" t="str">
        <f t="shared" si="0"/>
        <v/>
      </c>
      <c r="I46" s="21" t="str">
        <f>_xlfn.XLOOKUP(H46,SheetData!$D$2:$D$13,SheetData!$E$2:$E$13,"")</f>
        <v/>
      </c>
    </row>
    <row r="47" spans="1:9" s="22" customFormat="1" ht="18.600000000000001" customHeight="1" thickBot="1">
      <c r="A47" s="51">
        <v>42</v>
      </c>
      <c r="B47" s="50"/>
      <c r="C47" s="50"/>
      <c r="D47" s="50"/>
      <c r="E47" s="50"/>
      <c r="F47" s="50"/>
      <c r="G47" s="50"/>
      <c r="H47" s="21" t="str">
        <f t="shared" si="0"/>
        <v/>
      </c>
      <c r="I47" s="21" t="str">
        <f>_xlfn.XLOOKUP(H47,SheetData!$D$2:$D$13,SheetData!$E$2:$E$13,"")</f>
        <v/>
      </c>
    </row>
    <row r="48" spans="1:9" s="22" customFormat="1" ht="18.600000000000001" customHeight="1" thickBot="1">
      <c r="A48" s="51">
        <v>43</v>
      </c>
      <c r="B48" s="50"/>
      <c r="C48" s="50"/>
      <c r="D48" s="50"/>
      <c r="E48" s="50"/>
      <c r="F48" s="50"/>
      <c r="G48" s="50"/>
      <c r="H48" s="21" t="str">
        <f t="shared" si="0"/>
        <v/>
      </c>
      <c r="I48" s="21" t="str">
        <f>_xlfn.XLOOKUP(H48,SheetData!$D$2:$D$13,SheetData!$E$2:$E$13,"")</f>
        <v/>
      </c>
    </row>
    <row r="49" spans="1:9" s="22" customFormat="1" ht="18.600000000000001" customHeight="1" thickBot="1">
      <c r="A49" s="51">
        <v>44</v>
      </c>
      <c r="B49" s="50"/>
      <c r="C49" s="50"/>
      <c r="D49" s="50"/>
      <c r="E49" s="50"/>
      <c r="F49" s="50"/>
      <c r="G49" s="50"/>
      <c r="H49" s="21" t="str">
        <f t="shared" si="0"/>
        <v/>
      </c>
      <c r="I49" s="21" t="str">
        <f>_xlfn.XLOOKUP(H49,SheetData!$D$2:$D$13,SheetData!$E$2:$E$13,"")</f>
        <v/>
      </c>
    </row>
    <row r="50" spans="1:9" s="22" customFormat="1" ht="18.600000000000001" customHeight="1" thickBot="1">
      <c r="A50" s="51">
        <v>45</v>
      </c>
      <c r="B50" s="50"/>
      <c r="C50" s="50"/>
      <c r="D50" s="50"/>
      <c r="E50" s="50"/>
      <c r="F50" s="50"/>
      <c r="G50" s="50"/>
      <c r="H50" s="21" t="str">
        <f t="shared" si="0"/>
        <v/>
      </c>
      <c r="I50" s="21" t="str">
        <f>_xlfn.XLOOKUP(H50,SheetData!$D$2:$D$13,SheetData!$E$2:$E$13,"")</f>
        <v/>
      </c>
    </row>
    <row r="51" spans="1:9" s="22" customFormat="1" ht="18.600000000000001" customHeight="1" thickBot="1">
      <c r="A51" s="51">
        <v>46</v>
      </c>
      <c r="B51" s="50"/>
      <c r="C51" s="50"/>
      <c r="D51" s="50"/>
      <c r="E51" s="50"/>
      <c r="F51" s="50"/>
      <c r="G51" s="50"/>
      <c r="H51" s="21" t="str">
        <f t="shared" si="0"/>
        <v/>
      </c>
      <c r="I51" s="21" t="str">
        <f>_xlfn.XLOOKUP(H51,SheetData!$D$2:$D$13,SheetData!$E$2:$E$13,"")</f>
        <v/>
      </c>
    </row>
    <row r="52" spans="1:9" s="22" customFormat="1" ht="18.600000000000001" customHeight="1" thickBot="1">
      <c r="A52" s="51">
        <v>47</v>
      </c>
      <c r="B52" s="50"/>
      <c r="C52" s="50"/>
      <c r="D52" s="50"/>
      <c r="E52" s="50"/>
      <c r="F52" s="50"/>
      <c r="G52" s="50"/>
      <c r="H52" s="21" t="str">
        <f t="shared" si="0"/>
        <v/>
      </c>
      <c r="I52" s="21" t="str">
        <f>_xlfn.XLOOKUP(H52,SheetData!$D$2:$D$13,SheetData!$E$2:$E$13,"")</f>
        <v/>
      </c>
    </row>
    <row r="53" spans="1:9" s="22" customFormat="1" ht="18.600000000000001" customHeight="1" thickBot="1">
      <c r="A53" s="51">
        <v>48</v>
      </c>
      <c r="B53" s="50"/>
      <c r="C53" s="50"/>
      <c r="D53" s="50"/>
      <c r="E53" s="50"/>
      <c r="F53" s="50"/>
      <c r="G53" s="50"/>
      <c r="H53" s="21" t="str">
        <f t="shared" si="0"/>
        <v/>
      </c>
      <c r="I53" s="21" t="str">
        <f>_xlfn.XLOOKUP(H53,SheetData!$D$2:$D$13,SheetData!$E$2:$E$13,"")</f>
        <v/>
      </c>
    </row>
    <row r="54" spans="1:9" s="22" customFormat="1" ht="18.600000000000001" customHeight="1" thickBot="1">
      <c r="A54" s="51">
        <v>49</v>
      </c>
      <c r="B54" s="50"/>
      <c r="C54" s="50"/>
      <c r="D54" s="50"/>
      <c r="E54" s="50"/>
      <c r="F54" s="50"/>
      <c r="G54" s="50"/>
      <c r="H54" s="21" t="str">
        <f t="shared" si="0"/>
        <v/>
      </c>
      <c r="I54" s="21" t="str">
        <f>_xlfn.XLOOKUP(H54,SheetData!$D$2:$D$13,SheetData!$E$2:$E$13,"")</f>
        <v/>
      </c>
    </row>
    <row r="55" spans="1:9" s="22" customFormat="1" ht="18.600000000000001" customHeight="1" thickBot="1">
      <c r="A55" s="51">
        <v>50</v>
      </c>
      <c r="B55" s="50"/>
      <c r="C55" s="50"/>
      <c r="D55" s="50"/>
      <c r="E55" s="50"/>
      <c r="F55" s="50"/>
      <c r="G55" s="50"/>
      <c r="H55" s="21" t="str">
        <f t="shared" si="0"/>
        <v/>
      </c>
      <c r="I55" s="21" t="str">
        <f>_xlfn.XLOOKUP(H55,SheetData!$D$2:$D$13,SheetData!$E$2:$E$13,"")</f>
        <v/>
      </c>
    </row>
    <row r="56" spans="1:9" s="22" customFormat="1" ht="18.600000000000001" customHeight="1" thickBot="1">
      <c r="A56" s="51">
        <v>51</v>
      </c>
      <c r="B56" s="50"/>
      <c r="C56" s="50"/>
      <c r="D56" s="50"/>
      <c r="E56" s="50"/>
      <c r="F56" s="50"/>
      <c r="G56" s="50"/>
      <c r="H56" s="21" t="str">
        <f t="shared" si="0"/>
        <v/>
      </c>
      <c r="I56" s="21" t="str">
        <f>_xlfn.XLOOKUP(H56,SheetData!$D$2:$D$13,SheetData!$E$2:$E$13,"")</f>
        <v/>
      </c>
    </row>
    <row r="57" spans="1:9" s="22" customFormat="1" ht="18.600000000000001" customHeight="1" thickBot="1">
      <c r="A57" s="51">
        <v>52</v>
      </c>
      <c r="B57" s="50"/>
      <c r="C57" s="50"/>
      <c r="D57" s="50"/>
      <c r="E57" s="50"/>
      <c r="F57" s="50"/>
      <c r="G57" s="50"/>
      <c r="H57" s="21" t="str">
        <f t="shared" si="0"/>
        <v/>
      </c>
      <c r="I57" s="21" t="str">
        <f>_xlfn.XLOOKUP(H57,SheetData!$D$2:$D$13,SheetData!$E$2:$E$13,"")</f>
        <v/>
      </c>
    </row>
    <row r="58" spans="1:9" s="22" customFormat="1" ht="18.600000000000001" customHeight="1" thickBot="1">
      <c r="A58" s="51">
        <v>53</v>
      </c>
      <c r="B58" s="50"/>
      <c r="C58" s="50"/>
      <c r="D58" s="50"/>
      <c r="E58" s="50"/>
      <c r="F58" s="50"/>
      <c r="G58" s="50"/>
      <c r="H58" s="21" t="str">
        <f t="shared" si="0"/>
        <v/>
      </c>
      <c r="I58" s="21" t="str">
        <f>_xlfn.XLOOKUP(H58,SheetData!$D$2:$D$13,SheetData!$E$2:$E$13,"")</f>
        <v/>
      </c>
    </row>
    <row r="59" spans="1:9" s="22" customFormat="1" ht="18.600000000000001" customHeight="1" thickBot="1">
      <c r="A59" s="51">
        <v>54</v>
      </c>
      <c r="B59" s="50"/>
      <c r="C59" s="50"/>
      <c r="D59" s="50"/>
      <c r="E59" s="50"/>
      <c r="F59" s="50"/>
      <c r="G59" s="50"/>
      <c r="H59" s="21" t="str">
        <f t="shared" si="0"/>
        <v/>
      </c>
      <c r="I59" s="21" t="str">
        <f>_xlfn.XLOOKUP(H59,SheetData!$D$2:$D$13,SheetData!$E$2:$E$13,"")</f>
        <v/>
      </c>
    </row>
    <row r="60" spans="1:9" s="22" customFormat="1" ht="18.600000000000001" customHeight="1" thickBot="1">
      <c r="A60" s="51">
        <v>55</v>
      </c>
      <c r="B60" s="50"/>
      <c r="C60" s="50"/>
      <c r="D60" s="50"/>
      <c r="E60" s="50"/>
      <c r="F60" s="50"/>
      <c r="G60" s="50"/>
      <c r="H60" s="21" t="str">
        <f t="shared" si="0"/>
        <v/>
      </c>
      <c r="I60" s="21" t="str">
        <f>_xlfn.XLOOKUP(H60,SheetData!$D$2:$D$13,SheetData!$E$2:$E$13,"")</f>
        <v/>
      </c>
    </row>
    <row r="61" spans="1:9" s="22" customFormat="1" ht="18.600000000000001" customHeight="1" thickBot="1">
      <c r="A61" s="51">
        <v>56</v>
      </c>
      <c r="B61" s="50"/>
      <c r="C61" s="50"/>
      <c r="D61" s="50"/>
      <c r="E61" s="50"/>
      <c r="F61" s="50"/>
      <c r="G61" s="50"/>
      <c r="H61" s="21" t="str">
        <f t="shared" si="0"/>
        <v/>
      </c>
      <c r="I61" s="21" t="str">
        <f>_xlfn.XLOOKUP(H61,SheetData!$D$2:$D$13,SheetData!$E$2:$E$13,"")</f>
        <v/>
      </c>
    </row>
    <row r="62" spans="1:9" s="22" customFormat="1" ht="18.600000000000001" customHeight="1" thickBot="1">
      <c r="A62" s="51">
        <v>57</v>
      </c>
      <c r="B62" s="50"/>
      <c r="C62" s="50"/>
      <c r="D62" s="50"/>
      <c r="E62" s="50"/>
      <c r="F62" s="50"/>
      <c r="G62" s="50"/>
      <c r="H62" s="21" t="str">
        <f t="shared" si="0"/>
        <v/>
      </c>
      <c r="I62" s="21" t="str">
        <f>_xlfn.XLOOKUP(H62,SheetData!$D$2:$D$13,SheetData!$E$2:$E$13,"")</f>
        <v/>
      </c>
    </row>
    <row r="63" spans="1:9" s="22" customFormat="1" ht="18.600000000000001" customHeight="1" thickBot="1">
      <c r="A63" s="51">
        <v>58</v>
      </c>
      <c r="B63" s="50"/>
      <c r="C63" s="50"/>
      <c r="D63" s="50"/>
      <c r="E63" s="50"/>
      <c r="F63" s="50"/>
      <c r="G63" s="50"/>
      <c r="H63" s="21" t="str">
        <f t="shared" si="0"/>
        <v/>
      </c>
      <c r="I63" s="21" t="str">
        <f>_xlfn.XLOOKUP(H63,SheetData!$D$2:$D$13,SheetData!$E$2:$E$13,"")</f>
        <v/>
      </c>
    </row>
    <row r="64" spans="1:9" s="22" customFormat="1" ht="18.600000000000001" customHeight="1" thickBot="1">
      <c r="A64" s="51">
        <v>59</v>
      </c>
      <c r="B64" s="50"/>
      <c r="C64" s="50"/>
      <c r="D64" s="50"/>
      <c r="E64" s="50"/>
      <c r="F64" s="50"/>
      <c r="G64" s="50"/>
      <c r="H64" s="21" t="str">
        <f t="shared" si="0"/>
        <v/>
      </c>
      <c r="I64" s="21" t="str">
        <f>_xlfn.XLOOKUP(H64,SheetData!$D$2:$D$13,SheetData!$E$2:$E$13,"")</f>
        <v/>
      </c>
    </row>
    <row r="65" spans="1:9" s="22" customFormat="1" ht="18.600000000000001" customHeight="1" thickBot="1">
      <c r="A65" s="51">
        <v>60</v>
      </c>
      <c r="B65" s="50"/>
      <c r="C65" s="50"/>
      <c r="D65" s="50"/>
      <c r="E65" s="50"/>
      <c r="F65" s="50"/>
      <c r="G65" s="50"/>
      <c r="H65" s="21" t="str">
        <f t="shared" si="0"/>
        <v/>
      </c>
      <c r="I65" s="21" t="str">
        <f>_xlfn.XLOOKUP(H65,SheetData!$D$2:$D$13,SheetData!$E$2:$E$13,"")</f>
        <v/>
      </c>
    </row>
    <row r="66" spans="1:9" s="22" customFormat="1" ht="18.600000000000001" customHeight="1" thickBot="1">
      <c r="A66" s="51">
        <v>61</v>
      </c>
      <c r="B66" s="50"/>
      <c r="C66" s="50"/>
      <c r="D66" s="50"/>
      <c r="E66" s="50"/>
      <c r="F66" s="50"/>
      <c r="G66" s="50"/>
      <c r="H66" s="21" t="str">
        <f t="shared" si="0"/>
        <v/>
      </c>
      <c r="I66" s="21" t="str">
        <f>_xlfn.XLOOKUP(H66,SheetData!$D$2:$D$13,SheetData!$E$2:$E$13,"")</f>
        <v/>
      </c>
    </row>
    <row r="67" spans="1:9" s="22" customFormat="1" ht="18.600000000000001" customHeight="1" thickBot="1">
      <c r="A67" s="51">
        <v>62</v>
      </c>
      <c r="B67" s="50"/>
      <c r="C67" s="50"/>
      <c r="D67" s="50"/>
      <c r="E67" s="50"/>
      <c r="F67" s="50"/>
      <c r="G67" s="50"/>
      <c r="H67" s="21" t="str">
        <f t="shared" si="0"/>
        <v/>
      </c>
      <c r="I67" s="21" t="str">
        <f>_xlfn.XLOOKUP(H67,SheetData!$D$2:$D$13,SheetData!$E$2:$E$13,"")</f>
        <v/>
      </c>
    </row>
    <row r="68" spans="1:9" s="22" customFormat="1" ht="18.600000000000001" customHeight="1" thickBot="1">
      <c r="A68" s="51">
        <v>63</v>
      </c>
      <c r="B68" s="50"/>
      <c r="C68" s="50"/>
      <c r="D68" s="50"/>
      <c r="E68" s="50"/>
      <c r="F68" s="50"/>
      <c r="G68" s="50"/>
      <c r="H68" s="21" t="str">
        <f t="shared" si="0"/>
        <v/>
      </c>
      <c r="I68" s="21" t="str">
        <f>_xlfn.XLOOKUP(H68,SheetData!$D$2:$D$13,SheetData!$E$2:$E$13,"")</f>
        <v/>
      </c>
    </row>
    <row r="69" spans="1:9" s="22" customFormat="1" ht="18.600000000000001" customHeight="1" thickBot="1">
      <c r="A69" s="51">
        <v>64</v>
      </c>
      <c r="B69" s="50"/>
      <c r="C69" s="50"/>
      <c r="D69" s="50"/>
      <c r="E69" s="50"/>
      <c r="F69" s="50"/>
      <c r="G69" s="50"/>
      <c r="H69" s="21" t="str">
        <f t="shared" si="0"/>
        <v/>
      </c>
      <c r="I69" s="21" t="str">
        <f>_xlfn.XLOOKUP(H69,SheetData!$D$2:$D$13,SheetData!$E$2:$E$13,"")</f>
        <v/>
      </c>
    </row>
    <row r="70" spans="1:9" s="22" customFormat="1" ht="18.600000000000001" customHeight="1" thickBot="1">
      <c r="A70" s="51">
        <v>65</v>
      </c>
      <c r="B70" s="50"/>
      <c r="C70" s="50"/>
      <c r="D70" s="50"/>
      <c r="E70" s="50"/>
      <c r="F70" s="50"/>
      <c r="G70" s="50"/>
      <c r="H70" s="21" t="str">
        <f t="shared" si="0"/>
        <v/>
      </c>
      <c r="I70" s="21" t="str">
        <f>_xlfn.XLOOKUP(H70,SheetData!$D$2:$D$13,SheetData!$E$2:$E$13,"")</f>
        <v/>
      </c>
    </row>
    <row r="71" spans="1:9" s="22" customFormat="1" ht="18.600000000000001" customHeight="1" thickBot="1">
      <c r="A71" s="51">
        <v>66</v>
      </c>
      <c r="B71" s="50"/>
      <c r="C71" s="50"/>
      <c r="D71" s="50"/>
      <c r="E71" s="50"/>
      <c r="F71" s="50"/>
      <c r="G71" s="50"/>
      <c r="H71" s="21" t="str">
        <f t="shared" ref="H71:H105" si="1">CONCATENATE(F71,G71)</f>
        <v/>
      </c>
      <c r="I71" s="21" t="str">
        <f>_xlfn.XLOOKUP(H71,SheetData!$D$2:$D$13,SheetData!$E$2:$E$13,"")</f>
        <v/>
      </c>
    </row>
    <row r="72" spans="1:9" s="22" customFormat="1" ht="18.600000000000001" customHeight="1" thickBot="1">
      <c r="A72" s="51">
        <v>67</v>
      </c>
      <c r="B72" s="50"/>
      <c r="C72" s="50"/>
      <c r="D72" s="50"/>
      <c r="E72" s="50"/>
      <c r="F72" s="50"/>
      <c r="G72" s="50"/>
      <c r="H72" s="21" t="str">
        <f t="shared" si="1"/>
        <v/>
      </c>
      <c r="I72" s="21" t="str">
        <f>_xlfn.XLOOKUP(H72,SheetData!$D$2:$D$13,SheetData!$E$2:$E$13,"")</f>
        <v/>
      </c>
    </row>
    <row r="73" spans="1:9" s="22" customFormat="1" ht="18.600000000000001" customHeight="1" thickBot="1">
      <c r="A73" s="51">
        <v>68</v>
      </c>
      <c r="B73" s="50"/>
      <c r="C73" s="50"/>
      <c r="D73" s="50"/>
      <c r="E73" s="50"/>
      <c r="F73" s="50"/>
      <c r="G73" s="50"/>
      <c r="H73" s="21" t="str">
        <f t="shared" si="1"/>
        <v/>
      </c>
      <c r="I73" s="21" t="str">
        <f>_xlfn.XLOOKUP(H73,SheetData!$D$2:$D$13,SheetData!$E$2:$E$13,"")</f>
        <v/>
      </c>
    </row>
    <row r="74" spans="1:9" s="22" customFormat="1" ht="18.600000000000001" customHeight="1" thickBot="1">
      <c r="A74" s="51">
        <v>69</v>
      </c>
      <c r="B74" s="50"/>
      <c r="C74" s="50"/>
      <c r="D74" s="50"/>
      <c r="E74" s="50"/>
      <c r="F74" s="50"/>
      <c r="G74" s="50"/>
      <c r="H74" s="21" t="str">
        <f t="shared" si="1"/>
        <v/>
      </c>
      <c r="I74" s="21" t="str">
        <f>_xlfn.XLOOKUP(H74,SheetData!$D$2:$D$13,SheetData!$E$2:$E$13,"")</f>
        <v/>
      </c>
    </row>
    <row r="75" spans="1:9" s="22" customFormat="1" ht="18.600000000000001" customHeight="1" thickBot="1">
      <c r="A75" s="51">
        <v>70</v>
      </c>
      <c r="B75" s="50"/>
      <c r="C75" s="50"/>
      <c r="D75" s="50"/>
      <c r="E75" s="50"/>
      <c r="F75" s="50"/>
      <c r="G75" s="50"/>
      <c r="H75" s="21" t="str">
        <f t="shared" si="1"/>
        <v/>
      </c>
      <c r="I75" s="21" t="str">
        <f>_xlfn.XLOOKUP(H75,SheetData!$D$2:$D$13,SheetData!$E$2:$E$13,"")</f>
        <v/>
      </c>
    </row>
    <row r="76" spans="1:9" s="22" customFormat="1" ht="18.600000000000001" customHeight="1" thickBot="1">
      <c r="A76" s="51">
        <v>71</v>
      </c>
      <c r="B76" s="50"/>
      <c r="C76" s="50"/>
      <c r="D76" s="50"/>
      <c r="E76" s="50"/>
      <c r="F76" s="50"/>
      <c r="G76" s="50"/>
      <c r="H76" s="21" t="str">
        <f t="shared" si="1"/>
        <v/>
      </c>
      <c r="I76" s="21" t="str">
        <f>_xlfn.XLOOKUP(H76,SheetData!$D$2:$D$13,SheetData!$E$2:$E$13,"")</f>
        <v/>
      </c>
    </row>
    <row r="77" spans="1:9" s="22" customFormat="1" ht="18.600000000000001" customHeight="1" thickBot="1">
      <c r="A77" s="51">
        <v>72</v>
      </c>
      <c r="B77" s="50"/>
      <c r="C77" s="50"/>
      <c r="D77" s="50"/>
      <c r="E77" s="50"/>
      <c r="F77" s="50"/>
      <c r="G77" s="50"/>
      <c r="H77" s="21" t="str">
        <f t="shared" si="1"/>
        <v/>
      </c>
      <c r="I77" s="21" t="str">
        <f>_xlfn.XLOOKUP(H77,SheetData!$D$2:$D$13,SheetData!$E$2:$E$13,"")</f>
        <v/>
      </c>
    </row>
    <row r="78" spans="1:9" s="22" customFormat="1" ht="18.600000000000001" customHeight="1" thickBot="1">
      <c r="A78" s="51">
        <v>73</v>
      </c>
      <c r="B78" s="50"/>
      <c r="C78" s="50"/>
      <c r="D78" s="50"/>
      <c r="E78" s="50"/>
      <c r="F78" s="50"/>
      <c r="G78" s="50"/>
      <c r="H78" s="21" t="str">
        <f t="shared" si="1"/>
        <v/>
      </c>
      <c r="I78" s="21" t="str">
        <f>_xlfn.XLOOKUP(H78,SheetData!$D$2:$D$13,SheetData!$E$2:$E$13,"")</f>
        <v/>
      </c>
    </row>
    <row r="79" spans="1:9" s="22" customFormat="1" ht="18.600000000000001" customHeight="1" thickBot="1">
      <c r="A79" s="51">
        <v>74</v>
      </c>
      <c r="B79" s="50"/>
      <c r="C79" s="50"/>
      <c r="D79" s="50"/>
      <c r="E79" s="50"/>
      <c r="F79" s="50"/>
      <c r="G79" s="50"/>
      <c r="H79" s="21" t="str">
        <f t="shared" si="1"/>
        <v/>
      </c>
      <c r="I79" s="21" t="str">
        <f>_xlfn.XLOOKUP(H79,SheetData!$D$2:$D$13,SheetData!$E$2:$E$13,"")</f>
        <v/>
      </c>
    </row>
    <row r="80" spans="1:9" s="22" customFormat="1" ht="18.600000000000001" customHeight="1" thickBot="1">
      <c r="A80" s="51">
        <v>75</v>
      </c>
      <c r="B80" s="50"/>
      <c r="C80" s="50"/>
      <c r="D80" s="50"/>
      <c r="E80" s="50"/>
      <c r="F80" s="50"/>
      <c r="G80" s="50"/>
      <c r="H80" s="21" t="str">
        <f t="shared" si="1"/>
        <v/>
      </c>
      <c r="I80" s="21" t="str">
        <f>_xlfn.XLOOKUP(H80,SheetData!$D$2:$D$13,SheetData!$E$2:$E$13,"")</f>
        <v/>
      </c>
    </row>
    <row r="81" spans="1:9" s="22" customFormat="1" ht="18.600000000000001" customHeight="1" thickBot="1">
      <c r="A81" s="51">
        <v>76</v>
      </c>
      <c r="B81" s="50"/>
      <c r="C81" s="50"/>
      <c r="D81" s="50"/>
      <c r="E81" s="50"/>
      <c r="F81" s="50"/>
      <c r="G81" s="50"/>
      <c r="H81" s="21" t="str">
        <f t="shared" si="1"/>
        <v/>
      </c>
      <c r="I81" s="21" t="str">
        <f>_xlfn.XLOOKUP(H81,SheetData!$D$2:$D$13,SheetData!$E$2:$E$13,"")</f>
        <v/>
      </c>
    </row>
    <row r="82" spans="1:9" s="22" customFormat="1" ht="18.600000000000001" customHeight="1" thickBot="1">
      <c r="A82" s="51">
        <v>77</v>
      </c>
      <c r="B82" s="50"/>
      <c r="C82" s="50"/>
      <c r="D82" s="50"/>
      <c r="E82" s="50"/>
      <c r="F82" s="50"/>
      <c r="G82" s="50"/>
      <c r="H82" s="21" t="str">
        <f t="shared" si="1"/>
        <v/>
      </c>
      <c r="I82" s="21" t="str">
        <f>_xlfn.XLOOKUP(H82,SheetData!$D$2:$D$13,SheetData!$E$2:$E$13,"")</f>
        <v/>
      </c>
    </row>
    <row r="83" spans="1:9" s="22" customFormat="1" ht="18.600000000000001" customHeight="1" thickBot="1">
      <c r="A83" s="51">
        <v>78</v>
      </c>
      <c r="B83" s="50"/>
      <c r="C83" s="50"/>
      <c r="D83" s="50"/>
      <c r="E83" s="50"/>
      <c r="F83" s="50"/>
      <c r="G83" s="50"/>
      <c r="H83" s="21" t="str">
        <f t="shared" si="1"/>
        <v/>
      </c>
      <c r="I83" s="21" t="str">
        <f>_xlfn.XLOOKUP(H83,SheetData!$D$2:$D$13,SheetData!$E$2:$E$13,"")</f>
        <v/>
      </c>
    </row>
    <row r="84" spans="1:9" s="22" customFormat="1" ht="18.600000000000001" customHeight="1" thickBot="1">
      <c r="A84" s="51">
        <v>79</v>
      </c>
      <c r="B84" s="50"/>
      <c r="C84" s="50"/>
      <c r="D84" s="50"/>
      <c r="E84" s="50"/>
      <c r="F84" s="50"/>
      <c r="G84" s="50"/>
      <c r="H84" s="21" t="str">
        <f t="shared" si="1"/>
        <v/>
      </c>
      <c r="I84" s="21" t="str">
        <f>_xlfn.XLOOKUP(H84,SheetData!$D$2:$D$13,SheetData!$E$2:$E$13,"")</f>
        <v/>
      </c>
    </row>
    <row r="85" spans="1:9" s="22" customFormat="1" ht="18.600000000000001" customHeight="1" thickBot="1">
      <c r="A85" s="51">
        <v>80</v>
      </c>
      <c r="B85" s="50"/>
      <c r="C85" s="50"/>
      <c r="D85" s="50"/>
      <c r="E85" s="50"/>
      <c r="F85" s="50"/>
      <c r="G85" s="50"/>
      <c r="H85" s="21" t="str">
        <f t="shared" si="1"/>
        <v/>
      </c>
      <c r="I85" s="21" t="str">
        <f>_xlfn.XLOOKUP(H85,SheetData!$D$2:$D$13,SheetData!$E$2:$E$13,"")</f>
        <v/>
      </c>
    </row>
    <row r="86" spans="1:9" s="22" customFormat="1" ht="18.600000000000001" customHeight="1" thickBot="1">
      <c r="A86" s="51">
        <v>81</v>
      </c>
      <c r="B86" s="50"/>
      <c r="C86" s="50"/>
      <c r="D86" s="50"/>
      <c r="E86" s="50"/>
      <c r="F86" s="50"/>
      <c r="G86" s="50"/>
      <c r="H86" s="21" t="str">
        <f t="shared" si="1"/>
        <v/>
      </c>
      <c r="I86" s="21" t="str">
        <f>_xlfn.XLOOKUP(H86,SheetData!$D$2:$D$13,SheetData!$E$2:$E$13,"")</f>
        <v/>
      </c>
    </row>
    <row r="87" spans="1:9" s="22" customFormat="1" ht="18.600000000000001" customHeight="1" thickBot="1">
      <c r="A87" s="51">
        <v>82</v>
      </c>
      <c r="B87" s="50"/>
      <c r="C87" s="50"/>
      <c r="D87" s="50"/>
      <c r="E87" s="50"/>
      <c r="F87" s="50"/>
      <c r="G87" s="50"/>
      <c r="H87" s="21" t="str">
        <f t="shared" si="1"/>
        <v/>
      </c>
      <c r="I87" s="21" t="str">
        <f>_xlfn.XLOOKUP(H87,SheetData!$D$2:$D$13,SheetData!$E$2:$E$13,"")</f>
        <v/>
      </c>
    </row>
    <row r="88" spans="1:9" s="22" customFormat="1" ht="18.600000000000001" customHeight="1" thickBot="1">
      <c r="A88" s="51">
        <v>83</v>
      </c>
      <c r="B88" s="50"/>
      <c r="C88" s="50"/>
      <c r="D88" s="50"/>
      <c r="E88" s="50"/>
      <c r="F88" s="50"/>
      <c r="G88" s="50"/>
      <c r="H88" s="21" t="str">
        <f t="shared" si="1"/>
        <v/>
      </c>
      <c r="I88" s="21" t="str">
        <f>_xlfn.XLOOKUP(H88,SheetData!$D$2:$D$13,SheetData!$E$2:$E$13,"")</f>
        <v/>
      </c>
    </row>
    <row r="89" spans="1:9" s="22" customFormat="1" ht="18.600000000000001" customHeight="1" thickBot="1">
      <c r="A89" s="51">
        <v>84</v>
      </c>
      <c r="B89" s="50"/>
      <c r="C89" s="50"/>
      <c r="D89" s="50"/>
      <c r="E89" s="50"/>
      <c r="F89" s="50"/>
      <c r="G89" s="50"/>
      <c r="H89" s="21" t="str">
        <f t="shared" si="1"/>
        <v/>
      </c>
      <c r="I89" s="21" t="str">
        <f>_xlfn.XLOOKUP(H89,SheetData!$D$2:$D$13,SheetData!$E$2:$E$13,"")</f>
        <v/>
      </c>
    </row>
    <row r="90" spans="1:9" s="22" customFormat="1" ht="18.600000000000001" customHeight="1" thickBot="1">
      <c r="A90" s="51">
        <v>85</v>
      </c>
      <c r="B90" s="50"/>
      <c r="C90" s="50"/>
      <c r="D90" s="50"/>
      <c r="E90" s="50"/>
      <c r="F90" s="50"/>
      <c r="G90" s="50"/>
      <c r="H90" s="21" t="str">
        <f t="shared" si="1"/>
        <v/>
      </c>
      <c r="I90" s="21" t="str">
        <f>_xlfn.XLOOKUP(H90,SheetData!$D$2:$D$13,SheetData!$E$2:$E$13,"")</f>
        <v/>
      </c>
    </row>
    <row r="91" spans="1:9" s="22" customFormat="1" ht="18.600000000000001" customHeight="1" thickBot="1">
      <c r="A91" s="51">
        <v>86</v>
      </c>
      <c r="B91" s="50"/>
      <c r="C91" s="50"/>
      <c r="D91" s="50"/>
      <c r="E91" s="50"/>
      <c r="F91" s="50"/>
      <c r="G91" s="50"/>
      <c r="H91" s="21" t="str">
        <f t="shared" si="1"/>
        <v/>
      </c>
      <c r="I91" s="21" t="str">
        <f>_xlfn.XLOOKUP(H91,SheetData!$D$2:$D$13,SheetData!$E$2:$E$13,"")</f>
        <v/>
      </c>
    </row>
    <row r="92" spans="1:9" s="22" customFormat="1" ht="18.600000000000001" customHeight="1" thickBot="1">
      <c r="A92" s="51">
        <v>87</v>
      </c>
      <c r="B92" s="50"/>
      <c r="C92" s="50"/>
      <c r="D92" s="50"/>
      <c r="E92" s="50"/>
      <c r="F92" s="50"/>
      <c r="G92" s="50"/>
      <c r="H92" s="21" t="str">
        <f t="shared" si="1"/>
        <v/>
      </c>
      <c r="I92" s="21" t="str">
        <f>_xlfn.XLOOKUP(H92,SheetData!$D$2:$D$13,SheetData!$E$2:$E$13,"")</f>
        <v/>
      </c>
    </row>
    <row r="93" spans="1:9" s="22" customFormat="1" ht="18.600000000000001" customHeight="1" thickBot="1">
      <c r="A93" s="51">
        <v>88</v>
      </c>
      <c r="B93" s="50"/>
      <c r="C93" s="50"/>
      <c r="D93" s="50"/>
      <c r="E93" s="50"/>
      <c r="F93" s="50"/>
      <c r="G93" s="50"/>
      <c r="H93" s="21" t="str">
        <f t="shared" si="1"/>
        <v/>
      </c>
      <c r="I93" s="21" t="str">
        <f>_xlfn.XLOOKUP(H93,SheetData!$D$2:$D$13,SheetData!$E$2:$E$13,"")</f>
        <v/>
      </c>
    </row>
    <row r="94" spans="1:9" s="22" customFormat="1" ht="18.600000000000001" customHeight="1" thickBot="1">
      <c r="A94" s="51">
        <v>89</v>
      </c>
      <c r="B94" s="50"/>
      <c r="C94" s="50"/>
      <c r="D94" s="50"/>
      <c r="E94" s="50"/>
      <c r="F94" s="50"/>
      <c r="G94" s="50"/>
      <c r="H94" s="21" t="str">
        <f t="shared" si="1"/>
        <v/>
      </c>
      <c r="I94" s="21" t="str">
        <f>_xlfn.XLOOKUP(H94,SheetData!$D$2:$D$13,SheetData!$E$2:$E$13,"")</f>
        <v/>
      </c>
    </row>
    <row r="95" spans="1:9" s="22" customFormat="1" ht="18.600000000000001" customHeight="1" thickBot="1">
      <c r="A95" s="51">
        <v>90</v>
      </c>
      <c r="B95" s="50"/>
      <c r="C95" s="50"/>
      <c r="D95" s="50"/>
      <c r="E95" s="50"/>
      <c r="F95" s="50"/>
      <c r="G95" s="50"/>
      <c r="H95" s="21" t="str">
        <f t="shared" si="1"/>
        <v/>
      </c>
      <c r="I95" s="21" t="str">
        <f>_xlfn.XLOOKUP(H95,SheetData!$D$2:$D$13,SheetData!$E$2:$E$13,"")</f>
        <v/>
      </c>
    </row>
    <row r="96" spans="1:9" s="22" customFormat="1" ht="18.600000000000001" customHeight="1" thickBot="1">
      <c r="A96" s="51">
        <v>91</v>
      </c>
      <c r="B96" s="50"/>
      <c r="C96" s="50"/>
      <c r="D96" s="50"/>
      <c r="E96" s="50"/>
      <c r="F96" s="50"/>
      <c r="G96" s="50"/>
      <c r="H96" s="21" t="str">
        <f t="shared" si="1"/>
        <v/>
      </c>
      <c r="I96" s="21" t="str">
        <f>_xlfn.XLOOKUP(H96,SheetData!$D$2:$D$13,SheetData!$E$2:$E$13,"")</f>
        <v/>
      </c>
    </row>
    <row r="97" spans="1:9" s="22" customFormat="1" ht="18.600000000000001" customHeight="1" thickBot="1">
      <c r="A97" s="51">
        <v>92</v>
      </c>
      <c r="B97" s="50"/>
      <c r="C97" s="50"/>
      <c r="D97" s="50"/>
      <c r="E97" s="50"/>
      <c r="F97" s="50"/>
      <c r="G97" s="50"/>
      <c r="H97" s="21" t="str">
        <f t="shared" si="1"/>
        <v/>
      </c>
      <c r="I97" s="21" t="str">
        <f>_xlfn.XLOOKUP(H97,SheetData!$D$2:$D$13,SheetData!$E$2:$E$13,"")</f>
        <v/>
      </c>
    </row>
    <row r="98" spans="1:9" s="22" customFormat="1" ht="18.600000000000001" customHeight="1" thickBot="1">
      <c r="A98" s="51">
        <v>93</v>
      </c>
      <c r="B98" s="50"/>
      <c r="C98" s="50"/>
      <c r="D98" s="50"/>
      <c r="E98" s="50"/>
      <c r="F98" s="50"/>
      <c r="G98" s="50"/>
      <c r="H98" s="21" t="str">
        <f t="shared" si="1"/>
        <v/>
      </c>
      <c r="I98" s="21" t="str">
        <f>_xlfn.XLOOKUP(H98,SheetData!$D$2:$D$13,SheetData!$E$2:$E$13,"")</f>
        <v/>
      </c>
    </row>
    <row r="99" spans="1:9" s="22" customFormat="1" ht="18.600000000000001" customHeight="1" thickBot="1">
      <c r="A99" s="51">
        <v>94</v>
      </c>
      <c r="B99" s="50"/>
      <c r="C99" s="50"/>
      <c r="D99" s="50"/>
      <c r="E99" s="50"/>
      <c r="F99" s="50"/>
      <c r="G99" s="50"/>
      <c r="H99" s="21" t="str">
        <f t="shared" si="1"/>
        <v/>
      </c>
      <c r="I99" s="21" t="str">
        <f>_xlfn.XLOOKUP(H99,SheetData!$D$2:$D$13,SheetData!$E$2:$E$13,"")</f>
        <v/>
      </c>
    </row>
    <row r="100" spans="1:9" s="22" customFormat="1" ht="18.600000000000001" customHeight="1" thickBot="1">
      <c r="A100" s="51">
        <v>95</v>
      </c>
      <c r="B100" s="50"/>
      <c r="C100" s="50"/>
      <c r="D100" s="50"/>
      <c r="E100" s="50"/>
      <c r="F100" s="50"/>
      <c r="G100" s="50"/>
      <c r="H100" s="21" t="str">
        <f t="shared" si="1"/>
        <v/>
      </c>
      <c r="I100" s="21" t="str">
        <f>_xlfn.XLOOKUP(H100,SheetData!$D$2:$D$13,SheetData!$E$2:$E$13,"")</f>
        <v/>
      </c>
    </row>
    <row r="101" spans="1:9" s="22" customFormat="1" ht="18.600000000000001" customHeight="1" thickBot="1">
      <c r="A101" s="51">
        <v>96</v>
      </c>
      <c r="B101" s="50"/>
      <c r="C101" s="50"/>
      <c r="D101" s="50"/>
      <c r="E101" s="50"/>
      <c r="F101" s="50"/>
      <c r="G101" s="50"/>
      <c r="H101" s="21" t="str">
        <f t="shared" si="1"/>
        <v/>
      </c>
      <c r="I101" s="21" t="str">
        <f>_xlfn.XLOOKUP(H101,SheetData!$D$2:$D$13,SheetData!$E$2:$E$13,"")</f>
        <v/>
      </c>
    </row>
    <row r="102" spans="1:9" s="22" customFormat="1" ht="18.600000000000001" customHeight="1" thickBot="1">
      <c r="A102" s="51">
        <v>97</v>
      </c>
      <c r="B102" s="50"/>
      <c r="C102" s="50"/>
      <c r="D102" s="50"/>
      <c r="E102" s="50"/>
      <c r="F102" s="50"/>
      <c r="G102" s="50"/>
      <c r="H102" s="21" t="str">
        <f t="shared" si="1"/>
        <v/>
      </c>
      <c r="I102" s="21" t="str">
        <f>_xlfn.XLOOKUP(H102,SheetData!$D$2:$D$13,SheetData!$E$2:$E$13,"")</f>
        <v/>
      </c>
    </row>
    <row r="103" spans="1:9" s="22" customFormat="1" ht="18.600000000000001" customHeight="1" thickBot="1">
      <c r="A103" s="51">
        <v>98</v>
      </c>
      <c r="B103" s="50"/>
      <c r="C103" s="50"/>
      <c r="D103" s="50"/>
      <c r="E103" s="50"/>
      <c r="F103" s="50"/>
      <c r="G103" s="50"/>
      <c r="H103" s="21" t="str">
        <f t="shared" si="1"/>
        <v/>
      </c>
      <c r="I103" s="21" t="str">
        <f>_xlfn.XLOOKUP(H103,SheetData!$D$2:$D$13,SheetData!$E$2:$E$13,"")</f>
        <v/>
      </c>
    </row>
    <row r="104" spans="1:9" s="22" customFormat="1" ht="18.600000000000001" customHeight="1" thickBot="1">
      <c r="A104" s="51">
        <v>99</v>
      </c>
      <c r="B104" s="50"/>
      <c r="C104" s="50"/>
      <c r="D104" s="50"/>
      <c r="E104" s="50"/>
      <c r="F104" s="50"/>
      <c r="G104" s="50"/>
      <c r="H104" s="21" t="str">
        <f t="shared" si="1"/>
        <v/>
      </c>
      <c r="I104" s="21" t="str">
        <f>_xlfn.XLOOKUP(H104,SheetData!$D$2:$D$13,SheetData!$E$2:$E$13,"")</f>
        <v/>
      </c>
    </row>
    <row r="105" spans="1:9" s="22" customFormat="1" ht="18.600000000000001" customHeight="1" thickBot="1">
      <c r="A105" s="51">
        <v>100</v>
      </c>
      <c r="B105" s="50"/>
      <c r="C105" s="50"/>
      <c r="D105" s="50"/>
      <c r="E105" s="50"/>
      <c r="F105" s="50"/>
      <c r="G105" s="50"/>
      <c r="H105" s="21" t="str">
        <f t="shared" si="1"/>
        <v/>
      </c>
      <c r="I105" s="21" t="str">
        <f>_xlfn.XLOOKUP(H105,SheetData!$D$2:$D$13,SheetData!$E$2:$E$13,"")</f>
        <v/>
      </c>
    </row>
  </sheetData>
  <sheetProtection formatCells="0" formatColumns="0" formatRows="0" sort="0"/>
  <mergeCells count="3">
    <mergeCell ref="A3:G3"/>
    <mergeCell ref="K3:L3"/>
    <mergeCell ref="A1:L1"/>
  </mergeCells>
  <phoneticPr fontId="17" type="noConversion"/>
  <pageMargins left="0.39370078740157483" right="0.39370078740157483" top="0.39370078740157483" bottom="0.39370078740157483" header="0.19685039370078741" footer="0"/>
  <pageSetup scale="51" fitToHeight="0"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AAEBBAA6-8E5E-4466-B90E-2D82E7A4D825}">
          <x14:formula1>
            <xm:f>SheetData!$A$2:$A$3</xm:f>
          </x14:formula1>
          <xm:sqref>D6:D105</xm:sqref>
        </x14:dataValidation>
        <x14:dataValidation type="list" allowBlank="1" showInputMessage="1" showErrorMessage="1" xr:uid="{DBFB2473-0584-466E-AE3C-3082ACCC2A9C}">
          <x14:formula1>
            <xm:f>SheetData!$A$29:$A$32</xm:f>
          </x14:formula1>
          <xm:sqref>G6:G105</xm:sqref>
        </x14:dataValidation>
        <x14:dataValidation type="list" allowBlank="1" showInputMessage="1" showErrorMessage="1" xr:uid="{B95727E3-DBF3-4B16-BB9D-E766B148D01C}">
          <x14:formula1>
            <xm:f>SheetData!$A$34:$A$36</xm:f>
          </x14:formula1>
          <xm:sqref>F6:F105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603D-9202-49EE-A0B2-59489C3C0BFC}">
  <sheetPr codeName="Sheet4">
    <tabColor rgb="FF92D050"/>
    <pageSetUpPr fitToPage="1"/>
  </sheetPr>
  <dimension ref="A1:P106"/>
  <sheetViews>
    <sheetView showGridLines="0" showWhiteSpace="0" zoomScaleNormal="100" workbookViewId="0">
      <selection sqref="A1:P1"/>
    </sheetView>
  </sheetViews>
  <sheetFormatPr defaultColWidth="8.77734375" defaultRowHeight="14.45"/>
  <cols>
    <col min="1" max="1" width="5.88671875" style="3" customWidth="1"/>
    <col min="2" max="2" width="19.6640625" style="3" customWidth="1"/>
    <col min="3" max="3" width="18.33203125" style="3" hidden="1" customWidth="1"/>
    <col min="4" max="4" width="23.33203125" style="80" customWidth="1"/>
    <col min="5" max="5" width="24.5546875" style="80" customWidth="1"/>
    <col min="6" max="6" width="19.5546875" style="80" hidden="1" customWidth="1"/>
    <col min="7" max="7" width="25.33203125" style="80" customWidth="1"/>
    <col min="8" max="8" width="24.109375" style="80" customWidth="1"/>
    <col min="9" max="9" width="25.33203125" style="4" customWidth="1"/>
    <col min="10" max="10" width="4.77734375" style="3" customWidth="1"/>
    <col min="11" max="16" width="12.21875" style="3" customWidth="1"/>
    <col min="17" max="16384" width="8.77734375" style="3"/>
  </cols>
  <sheetData>
    <row r="1" spans="1:16" s="28" customFormat="1" ht="40.5" customHeight="1">
      <c r="A1" s="134" t="s">
        <v>71</v>
      </c>
      <c r="B1" s="134"/>
      <c r="C1" s="134"/>
      <c r="D1" s="134"/>
      <c r="E1" s="134"/>
      <c r="F1" s="134"/>
      <c r="G1" s="134"/>
      <c r="H1" s="134"/>
      <c r="I1" s="134"/>
      <c r="J1" s="134"/>
      <c r="K1" s="134"/>
      <c r="L1" s="134"/>
      <c r="M1" s="134"/>
      <c r="N1" s="134"/>
      <c r="O1" s="134"/>
      <c r="P1" s="134"/>
    </row>
    <row r="2" spans="1:16" ht="8.1" customHeight="1">
      <c r="A2" s="15"/>
      <c r="B2" s="15"/>
      <c r="C2" s="15"/>
      <c r="D2" s="15"/>
      <c r="E2" s="15"/>
      <c r="F2" s="15"/>
      <c r="G2" s="15"/>
      <c r="H2" s="15"/>
      <c r="I2" s="15"/>
      <c r="J2" s="7"/>
      <c r="K2" s="7"/>
      <c r="L2" s="7"/>
      <c r="M2" s="7"/>
      <c r="N2" s="7"/>
      <c r="O2" s="7"/>
      <c r="P2" s="7"/>
    </row>
    <row r="3" spans="1:16" s="26" customFormat="1" ht="57.95" customHeight="1">
      <c r="A3" s="139" t="s">
        <v>72</v>
      </c>
      <c r="B3" s="140"/>
      <c r="C3" s="140"/>
      <c r="D3" s="140"/>
      <c r="E3" s="140"/>
      <c r="F3" s="140"/>
      <c r="G3" s="140"/>
      <c r="H3" s="140"/>
      <c r="I3" s="140"/>
      <c r="J3" s="27"/>
      <c r="K3" s="148" t="s">
        <v>73</v>
      </c>
      <c r="L3" s="148"/>
      <c r="M3" s="148"/>
      <c r="N3" s="148"/>
      <c r="O3" s="148"/>
      <c r="P3" s="148"/>
    </row>
    <row r="4" spans="1:16" ht="11.1" customHeight="1" thickBot="1">
      <c r="A4" s="40"/>
      <c r="B4" s="40"/>
      <c r="C4" s="40"/>
      <c r="D4" s="40"/>
      <c r="E4" s="40"/>
      <c r="F4" s="40"/>
      <c r="G4" s="40"/>
      <c r="H4" s="40"/>
      <c r="I4" s="40"/>
      <c r="J4" s="8"/>
      <c r="K4" s="67"/>
      <c r="L4" s="67"/>
      <c r="M4" s="67"/>
      <c r="N4" s="67"/>
      <c r="O4" s="67"/>
      <c r="P4" s="67"/>
    </row>
    <row r="5" spans="1:16" s="5" customFormat="1" ht="18.600000000000001" thickBot="1">
      <c r="A5" s="68"/>
      <c r="B5" s="68"/>
      <c r="C5" s="68"/>
      <c r="D5" s="138" t="s">
        <v>74</v>
      </c>
      <c r="E5" s="138"/>
      <c r="F5" s="138"/>
      <c r="G5" s="138"/>
      <c r="H5" s="138" t="s">
        <v>75</v>
      </c>
      <c r="I5" s="138"/>
      <c r="J5" s="9"/>
      <c r="K5" s="135" t="s">
        <v>74</v>
      </c>
      <c r="L5" s="136"/>
      <c r="M5" s="137"/>
      <c r="N5" s="135" t="s">
        <v>75</v>
      </c>
      <c r="O5" s="136"/>
      <c r="P5" s="137"/>
    </row>
    <row r="6" spans="1:16" s="6" customFormat="1" ht="47.1" thickBot="1">
      <c r="A6" s="69" t="s">
        <v>51</v>
      </c>
      <c r="B6" s="70" t="s">
        <v>76</v>
      </c>
      <c r="C6" s="71" t="s">
        <v>77</v>
      </c>
      <c r="D6" s="70" t="s">
        <v>78</v>
      </c>
      <c r="E6" s="70" t="s">
        <v>79</v>
      </c>
      <c r="F6" s="70" t="s">
        <v>80</v>
      </c>
      <c r="G6" s="70" t="s">
        <v>81</v>
      </c>
      <c r="H6" s="70" t="s">
        <v>82</v>
      </c>
      <c r="I6" s="70" t="s">
        <v>83</v>
      </c>
      <c r="J6" s="10"/>
      <c r="K6" s="72" t="s">
        <v>12</v>
      </c>
      <c r="L6" s="72" t="s">
        <v>14</v>
      </c>
      <c r="M6" s="72" t="s">
        <v>16</v>
      </c>
      <c r="N6" s="72" t="s">
        <v>12</v>
      </c>
      <c r="O6" s="72" t="s">
        <v>14</v>
      </c>
      <c r="P6" s="72" t="s">
        <v>16</v>
      </c>
    </row>
    <row r="7" spans="1:16" ht="22.5" customHeight="1" thickBot="1">
      <c r="A7" s="45">
        <v>1</v>
      </c>
      <c r="B7" s="73" t="str">
        <f>IF(ISBLANK('2 Blocks'!B6),"",'2 Blocks'!B6)</f>
        <v>A</v>
      </c>
      <c r="C7" s="73">
        <f>_xlfn.XLOOKUP(B7,'2 Blocks'!$B$6:$B$105,'2 Blocks'!$E$6:$E$105,"")</f>
        <v>6</v>
      </c>
      <c r="D7" s="74" t="str">
        <f>_xlfn.XLOOKUP(B7,'2 Blocks'!$B$6:$B$105,'2 Blocks'!$I$6:$I$105,"")</f>
        <v>RED</v>
      </c>
      <c r="E7" s="75" t="s">
        <v>84</v>
      </c>
      <c r="F7" s="76" t="str">
        <f>CONCATENATE(D7,E7)</f>
        <v>REDGREEN</v>
      </c>
      <c r="G7" s="74">
        <f>_xlfn.XLOOKUP(F7,SheetData!$A$11:$A$19,SheetData!$B$11:$B$19,"")</f>
        <v>2</v>
      </c>
      <c r="H7" s="75" t="s">
        <v>85</v>
      </c>
      <c r="I7" s="77">
        <f>IF(H7="RED",3,IF(H7="AMBER",2,IF(H7="GREEN",1,IF(H7="VERY LOW",1,""))))</f>
        <v>1</v>
      </c>
      <c r="J7" s="7"/>
      <c r="K7" s="78" t="str" cm="1">
        <f t="array" ref="K7:K8">_xlfn._xlws.FILTER('3 Risk assessments'!$B$7:$B$106,'3 Risk assessments'!$G$7:$G$106=1,"")</f>
        <v>C</v>
      </c>
      <c r="L7" s="78" t="str" cm="1">
        <f t="array" ref="L7:L8">_xlfn._xlws.FILTER('3 Risk assessments'!$B$7:$B$106,'3 Risk assessments'!$G$7:$G$106=2,"")</f>
        <v>A</v>
      </c>
      <c r="M7" s="78" t="str" cm="1">
        <f t="array" ref="M7">_xlfn._xlws.FILTER('3 Risk assessments'!$B$7:$B$106,'3 Risk assessments'!$G$7:$G$106=3,"")</f>
        <v/>
      </c>
      <c r="N7" s="78" t="str" cm="1">
        <f t="array" ref="N7:N10">_xlfn._xlws.FILTER('3 Risk assessments'!$B$7:$B$106,'3 Risk assessments'!$I$7:$I$106=1,"")</f>
        <v>A</v>
      </c>
      <c r="O7" s="78" t="str" cm="1">
        <f t="array" ref="O7">_xlfn._xlws.FILTER('3 Risk assessments'!$B$7:$B$106,'3 Risk assessments'!$I$7:$I$106=2,"")</f>
        <v/>
      </c>
      <c r="P7" s="78" t="str" cm="1">
        <f t="array" ref="P7">_xlfn._xlws.FILTER('3 Risk assessments'!$B$7:$B$106,'3 Risk assessments'!$I$7:$I$106=3,"")</f>
        <v/>
      </c>
    </row>
    <row r="8" spans="1:16" ht="22.5" customHeight="1" thickBot="1">
      <c r="A8" s="45">
        <v>2</v>
      </c>
      <c r="B8" s="73" t="str">
        <f>IF(ISBLANK('2 Blocks'!B7),"",'2 Blocks'!B7)</f>
        <v>B</v>
      </c>
      <c r="C8" s="73">
        <f>_xlfn.XLOOKUP(B8,'2 Blocks'!$B$6:$B$105,'2 Blocks'!$E$6:$E$105,"")</f>
        <v>2</v>
      </c>
      <c r="D8" s="74" t="str">
        <f>_xlfn.XLOOKUP(B8,'2 Blocks'!$B$6:$B$105,'2 Blocks'!$I$6:$I$105,"")</f>
        <v>RED</v>
      </c>
      <c r="E8" s="75" t="s">
        <v>84</v>
      </c>
      <c r="F8" s="76" t="str">
        <f t="shared" ref="F8:F71" si="0">CONCATENATE(D8,E8)</f>
        <v>REDGREEN</v>
      </c>
      <c r="G8" s="74">
        <f>_xlfn.XLOOKUP(F8,SheetData!$A$11:$A$19,SheetData!$B$11:$B$19,"")</f>
        <v>2</v>
      </c>
      <c r="H8" s="75" t="s">
        <v>85</v>
      </c>
      <c r="I8" s="77">
        <f t="shared" ref="I8:I71" si="1">IF(H8="RED",3,IF(H8="AMBER",2,IF(H8="GREEN",1,IF(H8="VERY LOW",1,""))))</f>
        <v>1</v>
      </c>
      <c r="J8" s="7"/>
      <c r="K8" s="79" t="str">
        <v>D</v>
      </c>
      <c r="L8" s="79" t="str">
        <v>B</v>
      </c>
      <c r="M8" s="79"/>
      <c r="N8" s="79" t="str">
        <v>B</v>
      </c>
      <c r="O8" s="79"/>
      <c r="P8" s="79"/>
    </row>
    <row r="9" spans="1:16" ht="22.5" customHeight="1" thickBot="1">
      <c r="A9" s="45">
        <v>3</v>
      </c>
      <c r="B9" s="73" t="str">
        <f>IF(ISBLANK('2 Blocks'!B8),"",'2 Blocks'!B8)</f>
        <v>C</v>
      </c>
      <c r="C9" s="73">
        <f>_xlfn.XLOOKUP(B9,'2 Blocks'!$B$6:$B$105,'2 Blocks'!$E$6:$E$105,"")</f>
        <v>0.5</v>
      </c>
      <c r="D9" s="74" t="str">
        <f>_xlfn.XLOOKUP(B9,'2 Blocks'!$B$6:$B$105,'2 Blocks'!$I$6:$I$105,"")</f>
        <v>AMBER</v>
      </c>
      <c r="E9" s="75" t="s">
        <v>84</v>
      </c>
      <c r="F9" s="76" t="str">
        <f t="shared" si="0"/>
        <v>AMBERGREEN</v>
      </c>
      <c r="G9" s="74">
        <f>_xlfn.XLOOKUP(F9,SheetData!$A$11:$A$19,SheetData!$B$11:$B$19,"")</f>
        <v>1</v>
      </c>
      <c r="H9" s="75" t="s">
        <v>85</v>
      </c>
      <c r="I9" s="77">
        <f t="shared" si="1"/>
        <v>1</v>
      </c>
      <c r="J9" s="7"/>
      <c r="K9" s="79"/>
      <c r="L9" s="79"/>
      <c r="M9" s="79"/>
      <c r="N9" s="79" t="str">
        <v>C</v>
      </c>
      <c r="O9" s="79"/>
      <c r="P9" s="79"/>
    </row>
    <row r="10" spans="1:16" ht="22.5" customHeight="1" thickBot="1">
      <c r="A10" s="45">
        <v>4</v>
      </c>
      <c r="B10" s="73" t="str">
        <f>IF(ISBLANK('2 Blocks'!B9),"",'2 Blocks'!B9)</f>
        <v>D</v>
      </c>
      <c r="C10" s="73">
        <f>_xlfn.XLOOKUP(B10,'2 Blocks'!$B$6:$B$105,'2 Blocks'!$E$6:$E$105,"")</f>
        <v>0.5</v>
      </c>
      <c r="D10" s="74" t="str">
        <f>_xlfn.XLOOKUP(B10,'2 Blocks'!$B$6:$B$105,'2 Blocks'!$I$6:$I$105,"")</f>
        <v>AMBER</v>
      </c>
      <c r="E10" s="75" t="s">
        <v>84</v>
      </c>
      <c r="F10" s="76" t="str">
        <f t="shared" si="0"/>
        <v>AMBERGREEN</v>
      </c>
      <c r="G10" s="74">
        <f>_xlfn.XLOOKUP(F10,SheetData!$A$11:$A$19,SheetData!$B$11:$B$19,"")</f>
        <v>1</v>
      </c>
      <c r="H10" s="75" t="s">
        <v>85</v>
      </c>
      <c r="I10" s="77">
        <f t="shared" si="1"/>
        <v>1</v>
      </c>
      <c r="J10" s="7"/>
      <c r="K10" s="79"/>
      <c r="L10" s="79"/>
      <c r="M10" s="79"/>
      <c r="N10" s="79" t="str">
        <v>D</v>
      </c>
      <c r="O10" s="79"/>
      <c r="P10" s="79"/>
    </row>
    <row r="11" spans="1:16" ht="22.5" customHeight="1" thickBot="1">
      <c r="A11" s="45">
        <v>5</v>
      </c>
      <c r="B11" s="73" t="str">
        <f>IF(ISBLANK('2 Blocks'!B10),"",'2 Blocks'!B10)</f>
        <v/>
      </c>
      <c r="C11" s="73" t="str">
        <f>_xlfn.XLOOKUP(B11,'2 Blocks'!$B$6:$B$105,'2 Blocks'!$E$6:$E$105,"")</f>
        <v/>
      </c>
      <c r="D11" s="74" t="str">
        <f>_xlfn.XLOOKUP(B11,'2 Blocks'!$B$6:$B$105,'2 Blocks'!$I$6:$I$105,"")</f>
        <v/>
      </c>
      <c r="E11" s="75"/>
      <c r="F11" s="76" t="str">
        <f t="shared" si="0"/>
        <v/>
      </c>
      <c r="G11" s="74" t="str">
        <f>_xlfn.XLOOKUP(F11,SheetData!$A$11:$A$19,SheetData!$B$11:$B$19,"")</f>
        <v/>
      </c>
      <c r="H11" s="75"/>
      <c r="I11" s="77" t="str">
        <f t="shared" si="1"/>
        <v/>
      </c>
      <c r="J11" s="7"/>
      <c r="K11" s="79"/>
      <c r="L11" s="79"/>
      <c r="M11" s="79"/>
      <c r="N11" s="79"/>
      <c r="O11" s="79"/>
      <c r="P11" s="79"/>
    </row>
    <row r="12" spans="1:16" ht="22.5" customHeight="1" thickBot="1">
      <c r="A12" s="45">
        <v>6</v>
      </c>
      <c r="B12" s="73" t="str">
        <f>IF(ISBLANK('2 Blocks'!B11),"",'2 Blocks'!B11)</f>
        <v/>
      </c>
      <c r="C12" s="73" t="str">
        <f>_xlfn.XLOOKUP(B12,'2 Blocks'!$B$6:$B$105,'2 Blocks'!$E$6:$E$105,"")</f>
        <v/>
      </c>
      <c r="D12" s="74" t="str">
        <f>_xlfn.XLOOKUP(B12,'2 Blocks'!$B$6:$B$105,'2 Blocks'!$I$6:$I$105,"")</f>
        <v/>
      </c>
      <c r="E12" s="75"/>
      <c r="F12" s="76" t="str">
        <f t="shared" si="0"/>
        <v/>
      </c>
      <c r="G12" s="74" t="str">
        <f>_xlfn.XLOOKUP(F12,SheetData!$A$11:$A$19,SheetData!$B$11:$B$19,"")</f>
        <v/>
      </c>
      <c r="H12" s="75"/>
      <c r="I12" s="77" t="str">
        <f t="shared" si="1"/>
        <v/>
      </c>
      <c r="J12" s="7"/>
      <c r="K12" s="79"/>
      <c r="L12" s="79"/>
      <c r="M12" s="79"/>
      <c r="N12" s="79"/>
      <c r="O12" s="79"/>
      <c r="P12" s="79"/>
    </row>
    <row r="13" spans="1:16" ht="22.5" customHeight="1" thickBot="1">
      <c r="A13" s="45">
        <v>7</v>
      </c>
      <c r="B13" s="73" t="str">
        <f>IF(ISBLANK('2 Blocks'!B12),"",'2 Blocks'!B12)</f>
        <v/>
      </c>
      <c r="C13" s="73" t="str">
        <f>_xlfn.XLOOKUP(B13,'2 Blocks'!$B$6:$B$105,'2 Blocks'!$E$6:$E$105,"")</f>
        <v/>
      </c>
      <c r="D13" s="74" t="str">
        <f>_xlfn.XLOOKUP(B13,'2 Blocks'!$B$6:$B$105,'2 Blocks'!$I$6:$I$105,"")</f>
        <v/>
      </c>
      <c r="E13" s="75"/>
      <c r="F13" s="76" t="str">
        <f>CONCATENATE(D13,E13)</f>
        <v/>
      </c>
      <c r="G13" s="74" t="str">
        <f>_xlfn.XLOOKUP(F13,SheetData!$A$11:$A$19,SheetData!$B$11:$B$19,"")</f>
        <v/>
      </c>
      <c r="H13" s="75"/>
      <c r="I13" s="77" t="str">
        <f t="shared" si="1"/>
        <v/>
      </c>
      <c r="J13" s="7"/>
      <c r="K13" s="79"/>
      <c r="L13" s="79"/>
      <c r="M13" s="79"/>
      <c r="N13" s="79"/>
      <c r="O13" s="79"/>
      <c r="P13" s="79"/>
    </row>
    <row r="14" spans="1:16" ht="22.5" customHeight="1" thickBot="1">
      <c r="A14" s="45">
        <v>8</v>
      </c>
      <c r="B14" s="73" t="str">
        <f>IF(ISBLANK('2 Blocks'!B13),"",'2 Blocks'!B13)</f>
        <v/>
      </c>
      <c r="C14" s="73" t="str">
        <f>_xlfn.XLOOKUP(B14,'2 Blocks'!$B$6:$B$105,'2 Blocks'!$E$6:$E$105,"")</f>
        <v/>
      </c>
      <c r="D14" s="74" t="str">
        <f>_xlfn.XLOOKUP(B14,'2 Blocks'!$B$6:$B$105,'2 Blocks'!$I$6:$I$105,"")</f>
        <v/>
      </c>
      <c r="E14" s="75"/>
      <c r="F14" s="76" t="str">
        <f t="shared" si="0"/>
        <v/>
      </c>
      <c r="G14" s="74" t="str">
        <f>_xlfn.XLOOKUP(F14,SheetData!$A$11:$A$19,SheetData!$B$11:$B$19,"")</f>
        <v/>
      </c>
      <c r="H14" s="75"/>
      <c r="I14" s="77" t="str">
        <f t="shared" si="1"/>
        <v/>
      </c>
      <c r="J14" s="7"/>
      <c r="K14" s="79"/>
      <c r="L14" s="79"/>
      <c r="M14" s="79"/>
      <c r="N14" s="79"/>
      <c r="O14" s="79"/>
      <c r="P14" s="79"/>
    </row>
    <row r="15" spans="1:16" ht="22.5" customHeight="1" thickBot="1">
      <c r="A15" s="45">
        <v>9</v>
      </c>
      <c r="B15" s="73" t="str">
        <f>IF(ISBLANK('2 Blocks'!B14),"",'2 Blocks'!B14)</f>
        <v/>
      </c>
      <c r="C15" s="73" t="str">
        <f>_xlfn.XLOOKUP(B15,'2 Blocks'!$B$6:$B$105,'2 Blocks'!$E$6:$E$105,"")</f>
        <v/>
      </c>
      <c r="D15" s="74" t="str">
        <f>_xlfn.XLOOKUP(B15,'2 Blocks'!$B$6:$B$105,'2 Blocks'!$I$6:$I$105,"")</f>
        <v/>
      </c>
      <c r="E15" s="75"/>
      <c r="F15" s="76" t="str">
        <f t="shared" si="0"/>
        <v/>
      </c>
      <c r="G15" s="74" t="str">
        <f>_xlfn.XLOOKUP(F15,SheetData!$A$11:$A$19,SheetData!$B$11:$B$19,"")</f>
        <v/>
      </c>
      <c r="H15" s="75"/>
      <c r="I15" s="77" t="str">
        <f t="shared" si="1"/>
        <v/>
      </c>
      <c r="J15" s="7"/>
      <c r="K15" s="79"/>
      <c r="L15" s="79"/>
      <c r="M15" s="79"/>
      <c r="N15" s="79"/>
      <c r="O15" s="79"/>
      <c r="P15" s="79"/>
    </row>
    <row r="16" spans="1:16" ht="22.5" customHeight="1" thickBot="1">
      <c r="A16" s="45">
        <v>10</v>
      </c>
      <c r="B16" s="73" t="str">
        <f>IF(ISBLANK('2 Blocks'!B15),"",'2 Blocks'!B15)</f>
        <v/>
      </c>
      <c r="C16" s="73" t="str">
        <f>_xlfn.XLOOKUP(B16,'2 Blocks'!$B$6:$B$105,'2 Blocks'!$E$6:$E$105,"")</f>
        <v/>
      </c>
      <c r="D16" s="74" t="str">
        <f>_xlfn.XLOOKUP(B16,'2 Blocks'!$B$6:$B$105,'2 Blocks'!$I$6:$I$105,"")</f>
        <v/>
      </c>
      <c r="E16" s="75"/>
      <c r="F16" s="76" t="str">
        <f t="shared" si="0"/>
        <v/>
      </c>
      <c r="G16" s="74" t="str">
        <f>_xlfn.XLOOKUP(F16,SheetData!$A$11:$A$19,SheetData!$B$11:$B$19,"")</f>
        <v/>
      </c>
      <c r="H16" s="75"/>
      <c r="I16" s="77" t="str">
        <f t="shared" si="1"/>
        <v/>
      </c>
      <c r="J16" s="7"/>
      <c r="K16" s="79"/>
      <c r="L16" s="79"/>
      <c r="M16" s="79"/>
      <c r="N16" s="79"/>
      <c r="O16" s="79"/>
      <c r="P16" s="79"/>
    </row>
    <row r="17" spans="1:16" ht="22.5" customHeight="1" thickBot="1">
      <c r="A17" s="45">
        <v>11</v>
      </c>
      <c r="B17" s="73" t="str">
        <f>IF(ISBLANK('2 Blocks'!B16),"",'2 Blocks'!B16)</f>
        <v/>
      </c>
      <c r="C17" s="73" t="str">
        <f>_xlfn.XLOOKUP(B17,'2 Blocks'!$B$6:$B$105,'2 Blocks'!$E$6:$E$105,"")</f>
        <v/>
      </c>
      <c r="D17" s="74" t="str">
        <f>_xlfn.XLOOKUP(B17,'2 Blocks'!$B$6:$B$105,'2 Blocks'!$I$6:$I$105,"")</f>
        <v/>
      </c>
      <c r="E17" s="75"/>
      <c r="F17" s="76" t="str">
        <f t="shared" si="0"/>
        <v/>
      </c>
      <c r="G17" s="74" t="str">
        <f>_xlfn.XLOOKUP(F17,SheetData!$A$11:$A$19,SheetData!$B$11:$B$19,"")</f>
        <v/>
      </c>
      <c r="H17" s="75"/>
      <c r="I17" s="77" t="str">
        <f t="shared" si="1"/>
        <v/>
      </c>
      <c r="J17" s="7"/>
      <c r="K17" s="79"/>
      <c r="L17" s="79"/>
      <c r="M17" s="79"/>
      <c r="N17" s="79"/>
      <c r="O17" s="79"/>
      <c r="P17" s="79"/>
    </row>
    <row r="18" spans="1:16" ht="22.5" customHeight="1" thickBot="1">
      <c r="A18" s="45">
        <v>12</v>
      </c>
      <c r="B18" s="73" t="str">
        <f>IF(ISBLANK('2 Blocks'!B17),"",'2 Blocks'!B17)</f>
        <v/>
      </c>
      <c r="C18" s="73" t="str">
        <f>_xlfn.XLOOKUP(B18,'2 Blocks'!$B$6:$B$105,'2 Blocks'!$E$6:$E$105,"")</f>
        <v/>
      </c>
      <c r="D18" s="74" t="str">
        <f>_xlfn.XLOOKUP(B18,'2 Blocks'!$B$6:$B$105,'2 Blocks'!$I$6:$I$105,"")</f>
        <v/>
      </c>
      <c r="E18" s="75"/>
      <c r="F18" s="76" t="str">
        <f t="shared" si="0"/>
        <v/>
      </c>
      <c r="G18" s="74" t="str">
        <f>_xlfn.XLOOKUP(F18,SheetData!$A$11:$A$19,SheetData!$B$11:$B$19,"")</f>
        <v/>
      </c>
      <c r="H18" s="75"/>
      <c r="I18" s="77" t="str">
        <f t="shared" si="1"/>
        <v/>
      </c>
      <c r="J18" s="7"/>
      <c r="K18" s="79"/>
      <c r="L18" s="79"/>
      <c r="M18" s="79"/>
      <c r="N18" s="79"/>
      <c r="O18" s="79"/>
      <c r="P18" s="79"/>
    </row>
    <row r="19" spans="1:16" ht="22.5" customHeight="1" thickBot="1">
      <c r="A19" s="45">
        <v>13</v>
      </c>
      <c r="B19" s="73" t="str">
        <f>IF(ISBLANK('2 Blocks'!B18),"",'2 Blocks'!B18)</f>
        <v/>
      </c>
      <c r="C19" s="73" t="str">
        <f>_xlfn.XLOOKUP(B19,'2 Blocks'!$B$6:$B$105,'2 Blocks'!$E$6:$E$105,"")</f>
        <v/>
      </c>
      <c r="D19" s="74" t="str">
        <f>_xlfn.XLOOKUP(B19,'2 Blocks'!$B$6:$B$105,'2 Blocks'!$I$6:$I$105,"")</f>
        <v/>
      </c>
      <c r="E19" s="75"/>
      <c r="F19" s="76" t="str">
        <f t="shared" si="0"/>
        <v/>
      </c>
      <c r="G19" s="74" t="str">
        <f>_xlfn.XLOOKUP(F19,SheetData!$A$11:$A$19,SheetData!$B$11:$B$19,"")</f>
        <v/>
      </c>
      <c r="H19" s="75"/>
      <c r="I19" s="77" t="str">
        <f t="shared" si="1"/>
        <v/>
      </c>
      <c r="J19" s="7"/>
      <c r="K19" s="79"/>
      <c r="L19" s="79"/>
      <c r="M19" s="79"/>
      <c r="N19" s="79"/>
      <c r="O19" s="79"/>
      <c r="P19" s="79"/>
    </row>
    <row r="20" spans="1:16" ht="22.5" customHeight="1" thickBot="1">
      <c r="A20" s="45">
        <v>14</v>
      </c>
      <c r="B20" s="73" t="str">
        <f>IF(ISBLANK('2 Blocks'!B19),"",'2 Blocks'!B19)</f>
        <v/>
      </c>
      <c r="C20" s="73" t="str">
        <f>_xlfn.XLOOKUP(B20,'2 Blocks'!$B$6:$B$105,'2 Blocks'!$E$6:$E$105,"")</f>
        <v/>
      </c>
      <c r="D20" s="74" t="str">
        <f>_xlfn.XLOOKUP(B20,'2 Blocks'!$B$6:$B$105,'2 Blocks'!$I$6:$I$105,"")</f>
        <v/>
      </c>
      <c r="E20" s="75"/>
      <c r="F20" s="76" t="str">
        <f t="shared" si="0"/>
        <v/>
      </c>
      <c r="G20" s="74" t="str">
        <f>_xlfn.XLOOKUP(F20,SheetData!$A$11:$A$19,SheetData!$B$11:$B$19,"")</f>
        <v/>
      </c>
      <c r="H20" s="75"/>
      <c r="I20" s="77" t="str">
        <f t="shared" si="1"/>
        <v/>
      </c>
      <c r="J20" s="7"/>
      <c r="K20" s="79"/>
      <c r="L20" s="79"/>
      <c r="M20" s="79"/>
      <c r="N20" s="79"/>
      <c r="O20" s="79"/>
      <c r="P20" s="79"/>
    </row>
    <row r="21" spans="1:16" ht="22.5" customHeight="1" thickBot="1">
      <c r="A21" s="45">
        <v>15</v>
      </c>
      <c r="B21" s="73" t="str">
        <f>IF(ISBLANK('2 Blocks'!B20),"",'2 Blocks'!B20)</f>
        <v/>
      </c>
      <c r="C21" s="73" t="str">
        <f>_xlfn.XLOOKUP(B21,'2 Blocks'!$B$6:$B$105,'2 Blocks'!$E$6:$E$105,"")</f>
        <v/>
      </c>
      <c r="D21" s="74" t="str">
        <f>_xlfn.XLOOKUP(B21,'2 Blocks'!$B$6:$B$105,'2 Blocks'!$I$6:$I$105,"")</f>
        <v/>
      </c>
      <c r="E21" s="75"/>
      <c r="F21" s="76" t="str">
        <f t="shared" si="0"/>
        <v/>
      </c>
      <c r="G21" s="74" t="str">
        <f>_xlfn.XLOOKUP(F21,SheetData!$A$11:$A$19,SheetData!$B$11:$B$19,"")</f>
        <v/>
      </c>
      <c r="H21" s="75"/>
      <c r="I21" s="77" t="str">
        <f t="shared" si="1"/>
        <v/>
      </c>
      <c r="J21" s="7"/>
      <c r="K21" s="79"/>
      <c r="L21" s="79"/>
      <c r="M21" s="79"/>
      <c r="N21" s="79"/>
      <c r="O21" s="79"/>
      <c r="P21" s="79"/>
    </row>
    <row r="22" spans="1:16" ht="22.5" customHeight="1" thickBot="1">
      <c r="A22" s="45">
        <v>16</v>
      </c>
      <c r="B22" s="73" t="str">
        <f>IF(ISBLANK('2 Blocks'!B21),"",'2 Blocks'!B21)</f>
        <v/>
      </c>
      <c r="C22" s="73" t="str">
        <f>_xlfn.XLOOKUP(B22,'2 Blocks'!$B$6:$B$105,'2 Blocks'!$E$6:$E$105,"")</f>
        <v/>
      </c>
      <c r="D22" s="74" t="str">
        <f>_xlfn.XLOOKUP(B22,'2 Blocks'!$B$6:$B$105,'2 Blocks'!$I$6:$I$105,"")</f>
        <v/>
      </c>
      <c r="E22" s="75"/>
      <c r="F22" s="76" t="str">
        <f t="shared" si="0"/>
        <v/>
      </c>
      <c r="G22" s="74" t="str">
        <f>_xlfn.XLOOKUP(F22,SheetData!$A$11:$A$19,SheetData!$B$11:$B$19,"")</f>
        <v/>
      </c>
      <c r="H22" s="75"/>
      <c r="I22" s="77" t="str">
        <f t="shared" si="1"/>
        <v/>
      </c>
      <c r="J22" s="7"/>
      <c r="K22" s="79"/>
      <c r="L22" s="79"/>
      <c r="M22" s="79"/>
      <c r="N22" s="79"/>
      <c r="O22" s="79"/>
      <c r="P22" s="79"/>
    </row>
    <row r="23" spans="1:16" ht="22.5" customHeight="1" thickBot="1">
      <c r="A23" s="45">
        <v>17</v>
      </c>
      <c r="B23" s="73" t="str">
        <f>IF(ISBLANK('2 Blocks'!B22),"",'2 Blocks'!B22)</f>
        <v/>
      </c>
      <c r="C23" s="73" t="str">
        <f>_xlfn.XLOOKUP(B23,'2 Blocks'!$B$6:$B$105,'2 Blocks'!$E$6:$E$105,"")</f>
        <v/>
      </c>
      <c r="D23" s="74" t="str">
        <f>_xlfn.XLOOKUP(B23,'2 Blocks'!$B$6:$B$105,'2 Blocks'!$I$6:$I$105,"")</f>
        <v/>
      </c>
      <c r="E23" s="75"/>
      <c r="F23" s="76" t="str">
        <f t="shared" si="0"/>
        <v/>
      </c>
      <c r="G23" s="74" t="str">
        <f>_xlfn.XLOOKUP(F23,SheetData!$A$11:$A$19,SheetData!$B$11:$B$19,"")</f>
        <v/>
      </c>
      <c r="H23" s="75"/>
      <c r="I23" s="77" t="str">
        <f t="shared" si="1"/>
        <v/>
      </c>
      <c r="J23" s="7"/>
      <c r="K23" s="79"/>
      <c r="L23" s="79"/>
      <c r="M23" s="79"/>
      <c r="N23" s="79"/>
      <c r="O23" s="79"/>
      <c r="P23" s="79"/>
    </row>
    <row r="24" spans="1:16" ht="22.5" customHeight="1" thickBot="1">
      <c r="A24" s="45">
        <v>18</v>
      </c>
      <c r="B24" s="73" t="str">
        <f>IF(ISBLANK('2 Blocks'!B23),"",'2 Blocks'!B23)</f>
        <v/>
      </c>
      <c r="C24" s="73" t="str">
        <f>_xlfn.XLOOKUP(B24,'2 Blocks'!$B$6:$B$105,'2 Blocks'!$E$6:$E$105,"")</f>
        <v/>
      </c>
      <c r="D24" s="74" t="str">
        <f>_xlfn.XLOOKUP(B24,'2 Blocks'!$B$6:$B$105,'2 Blocks'!$I$6:$I$105,"")</f>
        <v/>
      </c>
      <c r="E24" s="75"/>
      <c r="F24" s="76" t="str">
        <f t="shared" si="0"/>
        <v/>
      </c>
      <c r="G24" s="74" t="str">
        <f>_xlfn.XLOOKUP(F24,SheetData!$A$11:$A$19,SheetData!$B$11:$B$19,"")</f>
        <v/>
      </c>
      <c r="H24" s="75"/>
      <c r="I24" s="77" t="str">
        <f t="shared" si="1"/>
        <v/>
      </c>
      <c r="J24" s="7"/>
      <c r="K24" s="79"/>
      <c r="L24" s="79"/>
      <c r="M24" s="79"/>
      <c r="N24" s="79"/>
      <c r="O24" s="79"/>
      <c r="P24" s="79"/>
    </row>
    <row r="25" spans="1:16" ht="22.5" customHeight="1" thickBot="1">
      <c r="A25" s="45">
        <v>19</v>
      </c>
      <c r="B25" s="73" t="str">
        <f>IF(ISBLANK('2 Blocks'!B24),"",'2 Blocks'!B24)</f>
        <v/>
      </c>
      <c r="C25" s="73" t="str">
        <f>_xlfn.XLOOKUP(B25,'2 Blocks'!$B$6:$B$105,'2 Blocks'!$E$6:$E$105,"")</f>
        <v/>
      </c>
      <c r="D25" s="74" t="str">
        <f>_xlfn.XLOOKUP(B25,'2 Blocks'!$B$6:$B$105,'2 Blocks'!$I$6:$I$105,"")</f>
        <v/>
      </c>
      <c r="E25" s="75"/>
      <c r="F25" s="76" t="str">
        <f t="shared" si="0"/>
        <v/>
      </c>
      <c r="G25" s="74" t="str">
        <f>_xlfn.XLOOKUP(F25,SheetData!$A$11:$A$19,SheetData!$B$11:$B$19,"")</f>
        <v/>
      </c>
      <c r="H25" s="75"/>
      <c r="I25" s="77" t="str">
        <f t="shared" si="1"/>
        <v/>
      </c>
      <c r="J25" s="7"/>
      <c r="K25" s="79"/>
      <c r="L25" s="79"/>
      <c r="M25" s="79"/>
      <c r="N25" s="79"/>
      <c r="O25" s="79"/>
      <c r="P25" s="79"/>
    </row>
    <row r="26" spans="1:16" ht="22.5" customHeight="1" thickBot="1">
      <c r="A26" s="45">
        <v>20</v>
      </c>
      <c r="B26" s="73" t="str">
        <f>IF(ISBLANK('2 Blocks'!B25),"",'2 Blocks'!B25)</f>
        <v/>
      </c>
      <c r="C26" s="73" t="str">
        <f>_xlfn.XLOOKUP(B26,'2 Blocks'!$B$6:$B$105,'2 Blocks'!$E$6:$E$105,"")</f>
        <v/>
      </c>
      <c r="D26" s="74" t="str">
        <f>_xlfn.XLOOKUP(B26,'2 Blocks'!$B$6:$B$105,'2 Blocks'!$I$6:$I$105,"")</f>
        <v/>
      </c>
      <c r="E26" s="75"/>
      <c r="F26" s="76" t="str">
        <f t="shared" si="0"/>
        <v/>
      </c>
      <c r="G26" s="74" t="str">
        <f>_xlfn.XLOOKUP(F26,SheetData!$A$11:$A$19,SheetData!$B$11:$B$19,"")</f>
        <v/>
      </c>
      <c r="H26" s="75"/>
      <c r="I26" s="77" t="str">
        <f t="shared" si="1"/>
        <v/>
      </c>
      <c r="J26" s="7"/>
      <c r="K26" s="79"/>
      <c r="L26" s="79"/>
      <c r="M26" s="79"/>
      <c r="N26" s="79"/>
      <c r="O26" s="79"/>
      <c r="P26" s="79"/>
    </row>
    <row r="27" spans="1:16" ht="22.5" customHeight="1" thickBot="1">
      <c r="A27" s="45">
        <v>21</v>
      </c>
      <c r="B27" s="73" t="str">
        <f>IF(ISBLANK('2 Blocks'!B26),"",'2 Blocks'!B26)</f>
        <v/>
      </c>
      <c r="C27" s="73" t="str">
        <f>_xlfn.XLOOKUP(B27,'2 Blocks'!$B$6:$B$105,'2 Blocks'!$E$6:$E$105,"")</f>
        <v/>
      </c>
      <c r="D27" s="74" t="str">
        <f>_xlfn.XLOOKUP(B27,'2 Blocks'!$B$6:$B$105,'2 Blocks'!$I$6:$I$105,"")</f>
        <v/>
      </c>
      <c r="E27" s="75"/>
      <c r="F27" s="76" t="str">
        <f t="shared" si="0"/>
        <v/>
      </c>
      <c r="G27" s="74" t="str">
        <f>_xlfn.XLOOKUP(F27,SheetData!$A$11:$A$19,SheetData!$B$11:$B$19,"")</f>
        <v/>
      </c>
      <c r="H27" s="75"/>
      <c r="I27" s="77" t="str">
        <f t="shared" si="1"/>
        <v/>
      </c>
      <c r="J27" s="7"/>
      <c r="K27" s="79"/>
      <c r="L27" s="79"/>
      <c r="M27" s="79"/>
      <c r="N27" s="79"/>
      <c r="O27" s="79"/>
      <c r="P27" s="79"/>
    </row>
    <row r="28" spans="1:16" ht="22.5" customHeight="1" thickBot="1">
      <c r="A28" s="45">
        <v>22</v>
      </c>
      <c r="B28" s="73" t="str">
        <f>IF(ISBLANK('2 Blocks'!B27),"",'2 Blocks'!B27)</f>
        <v/>
      </c>
      <c r="C28" s="73" t="str">
        <f>_xlfn.XLOOKUP(B28,'2 Blocks'!$B$6:$B$105,'2 Blocks'!$E$6:$E$105,"")</f>
        <v/>
      </c>
      <c r="D28" s="74" t="str">
        <f>_xlfn.XLOOKUP(B28,'2 Blocks'!$B$6:$B$105,'2 Blocks'!$I$6:$I$105,"")</f>
        <v/>
      </c>
      <c r="E28" s="75"/>
      <c r="F28" s="76" t="str">
        <f t="shared" si="0"/>
        <v/>
      </c>
      <c r="G28" s="74" t="str">
        <f>_xlfn.XLOOKUP(F28,SheetData!$A$11:$A$19,SheetData!$B$11:$B$19,"")</f>
        <v/>
      </c>
      <c r="H28" s="75"/>
      <c r="I28" s="77" t="str">
        <f t="shared" si="1"/>
        <v/>
      </c>
      <c r="J28" s="7"/>
      <c r="K28" s="79"/>
      <c r="L28" s="79"/>
      <c r="M28" s="79"/>
      <c r="N28" s="79"/>
      <c r="O28" s="79"/>
      <c r="P28" s="79"/>
    </row>
    <row r="29" spans="1:16" ht="22.5" customHeight="1" thickBot="1">
      <c r="A29" s="45">
        <v>23</v>
      </c>
      <c r="B29" s="73" t="str">
        <f>IF(ISBLANK('2 Blocks'!B28),"",'2 Blocks'!B28)</f>
        <v/>
      </c>
      <c r="C29" s="73" t="str">
        <f>_xlfn.XLOOKUP(B29,'2 Blocks'!$B$6:$B$105,'2 Blocks'!$E$6:$E$105,"")</f>
        <v/>
      </c>
      <c r="D29" s="74" t="str">
        <f>_xlfn.XLOOKUP(B29,'2 Blocks'!$B$6:$B$105,'2 Blocks'!$I$6:$I$105,"")</f>
        <v/>
      </c>
      <c r="E29" s="75"/>
      <c r="F29" s="76" t="str">
        <f t="shared" si="0"/>
        <v/>
      </c>
      <c r="G29" s="74" t="str">
        <f>_xlfn.XLOOKUP(F29,SheetData!$A$11:$A$19,SheetData!$B$11:$B$19,"")</f>
        <v/>
      </c>
      <c r="H29" s="75"/>
      <c r="I29" s="77" t="str">
        <f t="shared" si="1"/>
        <v/>
      </c>
      <c r="J29" s="7"/>
      <c r="K29" s="79"/>
      <c r="L29" s="79"/>
      <c r="M29" s="79"/>
      <c r="N29" s="79"/>
      <c r="O29" s="79"/>
      <c r="P29" s="79"/>
    </row>
    <row r="30" spans="1:16" ht="22.5" customHeight="1" thickBot="1">
      <c r="A30" s="45">
        <v>24</v>
      </c>
      <c r="B30" s="73" t="str">
        <f>IF(ISBLANK('2 Blocks'!B29),"",'2 Blocks'!B29)</f>
        <v/>
      </c>
      <c r="C30" s="73" t="str">
        <f>_xlfn.XLOOKUP(B30,'2 Blocks'!$B$6:$B$105,'2 Blocks'!$E$6:$E$105,"")</f>
        <v/>
      </c>
      <c r="D30" s="74" t="str">
        <f>_xlfn.XLOOKUP(B30,'2 Blocks'!$B$6:$B$105,'2 Blocks'!$I$6:$I$105,"")</f>
        <v/>
      </c>
      <c r="E30" s="75"/>
      <c r="F30" s="76" t="str">
        <f t="shared" si="0"/>
        <v/>
      </c>
      <c r="G30" s="74" t="str">
        <f>_xlfn.XLOOKUP(F30,SheetData!$A$11:$A$19,SheetData!$B$11:$B$19,"")</f>
        <v/>
      </c>
      <c r="H30" s="75"/>
      <c r="I30" s="77" t="str">
        <f t="shared" si="1"/>
        <v/>
      </c>
      <c r="J30" s="7"/>
      <c r="K30" s="79"/>
      <c r="L30" s="79"/>
      <c r="M30" s="79"/>
      <c r="N30" s="79"/>
      <c r="O30" s="79"/>
      <c r="P30" s="79"/>
    </row>
    <row r="31" spans="1:16" ht="22.5" customHeight="1" thickBot="1">
      <c r="A31" s="45">
        <v>25</v>
      </c>
      <c r="B31" s="73" t="str">
        <f>IF(ISBLANK('2 Blocks'!B30),"",'2 Blocks'!B30)</f>
        <v/>
      </c>
      <c r="C31" s="73" t="str">
        <f>_xlfn.XLOOKUP(B31,'2 Blocks'!$B$6:$B$105,'2 Blocks'!$E$6:$E$105,"")</f>
        <v/>
      </c>
      <c r="D31" s="74" t="str">
        <f>_xlfn.XLOOKUP(B31,'2 Blocks'!$B$6:$B$105,'2 Blocks'!$I$6:$I$105,"")</f>
        <v/>
      </c>
      <c r="E31" s="75"/>
      <c r="F31" s="76" t="str">
        <f t="shared" si="0"/>
        <v/>
      </c>
      <c r="G31" s="74" t="str">
        <f>_xlfn.XLOOKUP(F31,SheetData!$A$11:$A$19,SheetData!$B$11:$B$19,"")</f>
        <v/>
      </c>
      <c r="H31" s="75"/>
      <c r="I31" s="77" t="str">
        <f t="shared" si="1"/>
        <v/>
      </c>
      <c r="J31" s="7"/>
      <c r="K31" s="79"/>
      <c r="L31" s="79"/>
      <c r="M31" s="79"/>
      <c r="N31" s="79"/>
      <c r="O31" s="79"/>
      <c r="P31" s="79"/>
    </row>
    <row r="32" spans="1:16" ht="22.5" customHeight="1" thickBot="1">
      <c r="A32" s="45">
        <v>26</v>
      </c>
      <c r="B32" s="73" t="str">
        <f>IF(ISBLANK('2 Blocks'!B31),"",'2 Blocks'!B31)</f>
        <v/>
      </c>
      <c r="C32" s="73" t="str">
        <f>_xlfn.XLOOKUP(B32,'2 Blocks'!$B$6:$B$105,'2 Blocks'!$E$6:$E$105,"")</f>
        <v/>
      </c>
      <c r="D32" s="74" t="str">
        <f>_xlfn.XLOOKUP(B32,'2 Blocks'!$B$6:$B$105,'2 Blocks'!$I$6:$I$105,"")</f>
        <v/>
      </c>
      <c r="E32" s="75"/>
      <c r="F32" s="76" t="str">
        <f t="shared" si="0"/>
        <v/>
      </c>
      <c r="G32" s="74" t="str">
        <f>_xlfn.XLOOKUP(F32,SheetData!$A$11:$A$19,SheetData!$B$11:$B$19,"")</f>
        <v/>
      </c>
      <c r="H32" s="75"/>
      <c r="I32" s="77" t="str">
        <f t="shared" si="1"/>
        <v/>
      </c>
      <c r="J32" s="7"/>
      <c r="K32" s="79"/>
      <c r="L32" s="79"/>
      <c r="M32" s="79"/>
      <c r="N32" s="79"/>
      <c r="O32" s="79"/>
      <c r="P32" s="79"/>
    </row>
    <row r="33" spans="1:9" ht="22.5" customHeight="1" thickBot="1">
      <c r="A33" s="45">
        <v>27</v>
      </c>
      <c r="B33" s="73" t="str">
        <f>IF(ISBLANK('2 Blocks'!B32),"",'2 Blocks'!B32)</f>
        <v/>
      </c>
      <c r="C33" s="73" t="str">
        <f>_xlfn.XLOOKUP(B33,'2 Blocks'!$B$6:$B$105,'2 Blocks'!$E$6:$E$105,"")</f>
        <v/>
      </c>
      <c r="D33" s="74" t="str">
        <f>_xlfn.XLOOKUP(B33,'2 Blocks'!$B$6:$B$105,'2 Blocks'!$I$6:$I$105,"")</f>
        <v/>
      </c>
      <c r="E33" s="75"/>
      <c r="F33" s="76" t="str">
        <f t="shared" si="0"/>
        <v/>
      </c>
      <c r="G33" s="74" t="str">
        <f>_xlfn.XLOOKUP(F33,SheetData!$A$11:$A$19,SheetData!$B$11:$B$19,"")</f>
        <v/>
      </c>
      <c r="H33" s="75"/>
      <c r="I33" s="77" t="str">
        <f t="shared" si="1"/>
        <v/>
      </c>
    </row>
    <row r="34" spans="1:9" ht="22.5" customHeight="1" thickBot="1">
      <c r="A34" s="45">
        <v>28</v>
      </c>
      <c r="B34" s="73" t="str">
        <f>IF(ISBLANK('2 Blocks'!B33),"",'2 Blocks'!B33)</f>
        <v/>
      </c>
      <c r="C34" s="73" t="str">
        <f>_xlfn.XLOOKUP(B34,'2 Blocks'!$B$6:$B$105,'2 Blocks'!$E$6:$E$105,"")</f>
        <v/>
      </c>
      <c r="D34" s="74" t="str">
        <f>_xlfn.XLOOKUP(B34,'2 Blocks'!$B$6:$B$105,'2 Blocks'!$I$6:$I$105,"")</f>
        <v/>
      </c>
      <c r="E34" s="75"/>
      <c r="F34" s="76" t="str">
        <f t="shared" si="0"/>
        <v/>
      </c>
      <c r="G34" s="74" t="str">
        <f>_xlfn.XLOOKUP(F34,SheetData!$A$11:$A$19,SheetData!$B$11:$B$19,"")</f>
        <v/>
      </c>
      <c r="H34" s="75"/>
      <c r="I34" s="77" t="str">
        <f t="shared" si="1"/>
        <v/>
      </c>
    </row>
    <row r="35" spans="1:9" ht="22.5" customHeight="1" thickBot="1">
      <c r="A35" s="45">
        <v>29</v>
      </c>
      <c r="B35" s="73" t="str">
        <f>IF(ISBLANK('2 Blocks'!B34),"",'2 Blocks'!B34)</f>
        <v/>
      </c>
      <c r="C35" s="73" t="str">
        <f>_xlfn.XLOOKUP(B35,'2 Blocks'!$B$6:$B$105,'2 Blocks'!$E$6:$E$105,"")</f>
        <v/>
      </c>
      <c r="D35" s="74" t="str">
        <f>_xlfn.XLOOKUP(B35,'2 Blocks'!$B$6:$B$105,'2 Blocks'!$I$6:$I$105,"")</f>
        <v/>
      </c>
      <c r="E35" s="75"/>
      <c r="F35" s="76" t="str">
        <f t="shared" si="0"/>
        <v/>
      </c>
      <c r="G35" s="74" t="str">
        <f>_xlfn.XLOOKUP(F35,SheetData!$A$11:$A$19,SheetData!$B$11:$B$19,"")</f>
        <v/>
      </c>
      <c r="H35" s="75"/>
      <c r="I35" s="77" t="str">
        <f t="shared" si="1"/>
        <v/>
      </c>
    </row>
    <row r="36" spans="1:9" ht="22.5" customHeight="1" thickBot="1">
      <c r="A36" s="45">
        <v>30</v>
      </c>
      <c r="B36" s="73" t="str">
        <f>IF(ISBLANK('2 Blocks'!B35),"",'2 Blocks'!B35)</f>
        <v/>
      </c>
      <c r="C36" s="73" t="str">
        <f>_xlfn.XLOOKUP(B36,'2 Blocks'!$B$6:$B$105,'2 Blocks'!$E$6:$E$105,"")</f>
        <v/>
      </c>
      <c r="D36" s="74" t="str">
        <f>_xlfn.XLOOKUP(B36,'2 Blocks'!$B$6:$B$105,'2 Blocks'!$I$6:$I$105,"")</f>
        <v/>
      </c>
      <c r="E36" s="75"/>
      <c r="F36" s="76" t="str">
        <f t="shared" si="0"/>
        <v/>
      </c>
      <c r="G36" s="74" t="str">
        <f>_xlfn.XLOOKUP(F36,SheetData!$A$11:$A$19,SheetData!$B$11:$B$19,"")</f>
        <v/>
      </c>
      <c r="H36" s="75"/>
      <c r="I36" s="77" t="str">
        <f t="shared" si="1"/>
        <v/>
      </c>
    </row>
    <row r="37" spans="1:9" ht="22.5" customHeight="1" thickBot="1">
      <c r="A37" s="45">
        <v>31</v>
      </c>
      <c r="B37" s="73" t="str">
        <f>IF(ISBLANK('2 Blocks'!B36),"",'2 Blocks'!B36)</f>
        <v/>
      </c>
      <c r="C37" s="73" t="str">
        <f>_xlfn.XLOOKUP(B37,'2 Blocks'!$B$6:$B$105,'2 Blocks'!$E$6:$E$105,"")</f>
        <v/>
      </c>
      <c r="D37" s="74" t="str">
        <f>_xlfn.XLOOKUP(B37,'2 Blocks'!$B$6:$B$105,'2 Blocks'!$I$6:$I$105,"")</f>
        <v/>
      </c>
      <c r="E37" s="75"/>
      <c r="F37" s="76" t="str">
        <f t="shared" si="0"/>
        <v/>
      </c>
      <c r="G37" s="74" t="str">
        <f>_xlfn.XLOOKUP(F37,SheetData!$A$11:$A$19,SheetData!$B$11:$B$19,"")</f>
        <v/>
      </c>
      <c r="H37" s="75"/>
      <c r="I37" s="77" t="str">
        <f t="shared" si="1"/>
        <v/>
      </c>
    </row>
    <row r="38" spans="1:9" ht="22.5" customHeight="1" thickBot="1">
      <c r="A38" s="45">
        <v>32</v>
      </c>
      <c r="B38" s="73" t="str">
        <f>IF(ISBLANK('2 Blocks'!B37),"",'2 Blocks'!B37)</f>
        <v/>
      </c>
      <c r="C38" s="73" t="str">
        <f>_xlfn.XLOOKUP(B38,'2 Blocks'!$B$6:$B$105,'2 Blocks'!$E$6:$E$105,"")</f>
        <v/>
      </c>
      <c r="D38" s="74" t="str">
        <f>_xlfn.XLOOKUP(B38,'2 Blocks'!$B$6:$B$105,'2 Blocks'!$I$6:$I$105,"")</f>
        <v/>
      </c>
      <c r="E38" s="75"/>
      <c r="F38" s="76" t="str">
        <f t="shared" si="0"/>
        <v/>
      </c>
      <c r="G38" s="74" t="str">
        <f>_xlfn.XLOOKUP(F38,SheetData!$A$11:$A$19,SheetData!$B$11:$B$19,"")</f>
        <v/>
      </c>
      <c r="H38" s="75"/>
      <c r="I38" s="77" t="str">
        <f t="shared" si="1"/>
        <v/>
      </c>
    </row>
    <row r="39" spans="1:9" ht="22.5" customHeight="1" thickBot="1">
      <c r="A39" s="45">
        <v>33</v>
      </c>
      <c r="B39" s="73" t="str">
        <f>IF(ISBLANK('2 Blocks'!B38),"",'2 Blocks'!B38)</f>
        <v/>
      </c>
      <c r="C39" s="73" t="str">
        <f>_xlfn.XLOOKUP(B39,'2 Blocks'!$B$6:$B$105,'2 Blocks'!$E$6:$E$105,"")</f>
        <v/>
      </c>
      <c r="D39" s="74" t="str">
        <f>_xlfn.XLOOKUP(B39,'2 Blocks'!$B$6:$B$105,'2 Blocks'!$I$6:$I$105,"")</f>
        <v/>
      </c>
      <c r="E39" s="75"/>
      <c r="F39" s="76" t="str">
        <f t="shared" si="0"/>
        <v/>
      </c>
      <c r="G39" s="74" t="str">
        <f>_xlfn.XLOOKUP(F39,SheetData!$A$11:$A$19,SheetData!$B$11:$B$19,"")</f>
        <v/>
      </c>
      <c r="H39" s="75"/>
      <c r="I39" s="77" t="str">
        <f t="shared" si="1"/>
        <v/>
      </c>
    </row>
    <row r="40" spans="1:9" ht="22.5" customHeight="1" thickBot="1">
      <c r="A40" s="45">
        <v>34</v>
      </c>
      <c r="B40" s="73" t="str">
        <f>IF(ISBLANK('2 Blocks'!B39),"",'2 Blocks'!B39)</f>
        <v/>
      </c>
      <c r="C40" s="73" t="str">
        <f>_xlfn.XLOOKUP(B40,'2 Blocks'!$B$6:$B$105,'2 Blocks'!$E$6:$E$105,"")</f>
        <v/>
      </c>
      <c r="D40" s="74" t="str">
        <f>_xlfn.XLOOKUP(B40,'2 Blocks'!$B$6:$B$105,'2 Blocks'!$I$6:$I$105,"")</f>
        <v/>
      </c>
      <c r="E40" s="75"/>
      <c r="F40" s="76" t="str">
        <f t="shared" si="0"/>
        <v/>
      </c>
      <c r="G40" s="74" t="str">
        <f>_xlfn.XLOOKUP(F40,SheetData!$A$11:$A$19,SheetData!$B$11:$B$19,"")</f>
        <v/>
      </c>
      <c r="H40" s="75"/>
      <c r="I40" s="77" t="str">
        <f t="shared" si="1"/>
        <v/>
      </c>
    </row>
    <row r="41" spans="1:9" ht="22.5" customHeight="1" thickBot="1">
      <c r="A41" s="45">
        <v>35</v>
      </c>
      <c r="B41" s="73" t="str">
        <f>IF(ISBLANK('2 Blocks'!B40),"",'2 Blocks'!B40)</f>
        <v/>
      </c>
      <c r="C41" s="73" t="str">
        <f>_xlfn.XLOOKUP(B41,'2 Blocks'!$B$6:$B$105,'2 Blocks'!$E$6:$E$105,"")</f>
        <v/>
      </c>
      <c r="D41" s="74" t="str">
        <f>_xlfn.XLOOKUP(B41,'2 Blocks'!$B$6:$B$105,'2 Blocks'!$I$6:$I$105,"")</f>
        <v/>
      </c>
      <c r="E41" s="75"/>
      <c r="F41" s="76" t="str">
        <f t="shared" si="0"/>
        <v/>
      </c>
      <c r="G41" s="74" t="str">
        <f>_xlfn.XLOOKUP(F41,SheetData!$A$11:$A$19,SheetData!$B$11:$B$19,"")</f>
        <v/>
      </c>
      <c r="H41" s="75"/>
      <c r="I41" s="77" t="str">
        <f t="shared" si="1"/>
        <v/>
      </c>
    </row>
    <row r="42" spans="1:9" ht="22.5" customHeight="1" thickBot="1">
      <c r="A42" s="45">
        <v>36</v>
      </c>
      <c r="B42" s="73" t="str">
        <f>IF(ISBLANK('2 Blocks'!B41),"",'2 Blocks'!B41)</f>
        <v/>
      </c>
      <c r="C42" s="73" t="str">
        <f>_xlfn.XLOOKUP(B42,'2 Blocks'!$B$6:$B$105,'2 Blocks'!$E$6:$E$105,"")</f>
        <v/>
      </c>
      <c r="D42" s="74" t="str">
        <f>_xlfn.XLOOKUP(B42,'2 Blocks'!$B$6:$B$105,'2 Blocks'!$I$6:$I$105,"")</f>
        <v/>
      </c>
      <c r="E42" s="75"/>
      <c r="F42" s="76" t="str">
        <f t="shared" si="0"/>
        <v/>
      </c>
      <c r="G42" s="74" t="str">
        <f>_xlfn.XLOOKUP(F42,SheetData!$A$11:$A$19,SheetData!$B$11:$B$19,"")</f>
        <v/>
      </c>
      <c r="H42" s="75"/>
      <c r="I42" s="77" t="str">
        <f t="shared" si="1"/>
        <v/>
      </c>
    </row>
    <row r="43" spans="1:9" ht="22.5" customHeight="1" thickBot="1">
      <c r="A43" s="45">
        <v>37</v>
      </c>
      <c r="B43" s="73" t="str">
        <f>IF(ISBLANK('2 Blocks'!B42),"",'2 Blocks'!B42)</f>
        <v/>
      </c>
      <c r="C43" s="73" t="str">
        <f>_xlfn.XLOOKUP(B43,'2 Blocks'!$B$6:$B$105,'2 Blocks'!$E$6:$E$105,"")</f>
        <v/>
      </c>
      <c r="D43" s="74" t="str">
        <f>_xlfn.XLOOKUP(B43,'2 Blocks'!$B$6:$B$105,'2 Blocks'!$I$6:$I$105,"")</f>
        <v/>
      </c>
      <c r="E43" s="75"/>
      <c r="F43" s="76" t="str">
        <f t="shared" si="0"/>
        <v/>
      </c>
      <c r="G43" s="74" t="str">
        <f>_xlfn.XLOOKUP(F43,SheetData!$A$11:$A$19,SheetData!$B$11:$B$19,"")</f>
        <v/>
      </c>
      <c r="H43" s="75"/>
      <c r="I43" s="77" t="str">
        <f t="shared" si="1"/>
        <v/>
      </c>
    </row>
    <row r="44" spans="1:9" ht="22.5" customHeight="1" thickBot="1">
      <c r="A44" s="45">
        <v>38</v>
      </c>
      <c r="B44" s="73" t="str">
        <f>IF(ISBLANK('2 Blocks'!B43),"",'2 Blocks'!B43)</f>
        <v/>
      </c>
      <c r="C44" s="73" t="str">
        <f>_xlfn.XLOOKUP(B44,'2 Blocks'!$B$6:$B$105,'2 Blocks'!$E$6:$E$105,"")</f>
        <v/>
      </c>
      <c r="D44" s="74" t="str">
        <f>_xlfn.XLOOKUP(B44,'2 Blocks'!$B$6:$B$105,'2 Blocks'!$I$6:$I$105,"")</f>
        <v/>
      </c>
      <c r="E44" s="75"/>
      <c r="F44" s="76" t="str">
        <f t="shared" si="0"/>
        <v/>
      </c>
      <c r="G44" s="74" t="str">
        <f>_xlfn.XLOOKUP(F44,SheetData!$A$11:$A$19,SheetData!$B$11:$B$19,"")</f>
        <v/>
      </c>
      <c r="H44" s="75"/>
      <c r="I44" s="77" t="str">
        <f t="shared" si="1"/>
        <v/>
      </c>
    </row>
    <row r="45" spans="1:9" ht="22.5" customHeight="1" thickBot="1">
      <c r="A45" s="45">
        <v>39</v>
      </c>
      <c r="B45" s="73" t="str">
        <f>IF(ISBLANK('2 Blocks'!B44),"",'2 Blocks'!B44)</f>
        <v/>
      </c>
      <c r="C45" s="73" t="str">
        <f>_xlfn.XLOOKUP(B45,'2 Blocks'!$B$6:$B$105,'2 Blocks'!$E$6:$E$105,"")</f>
        <v/>
      </c>
      <c r="D45" s="74" t="str">
        <f>_xlfn.XLOOKUP(B45,'2 Blocks'!$B$6:$B$105,'2 Blocks'!$I$6:$I$105,"")</f>
        <v/>
      </c>
      <c r="E45" s="75"/>
      <c r="F45" s="76" t="str">
        <f t="shared" si="0"/>
        <v/>
      </c>
      <c r="G45" s="74" t="str">
        <f>_xlfn.XLOOKUP(F45,SheetData!$A$11:$A$19,SheetData!$B$11:$B$19,"")</f>
        <v/>
      </c>
      <c r="H45" s="75"/>
      <c r="I45" s="77" t="str">
        <f t="shared" si="1"/>
        <v/>
      </c>
    </row>
    <row r="46" spans="1:9" ht="22.5" customHeight="1" thickBot="1">
      <c r="A46" s="45">
        <v>40</v>
      </c>
      <c r="B46" s="73" t="str">
        <f>IF(ISBLANK('2 Blocks'!B45),"",'2 Blocks'!B45)</f>
        <v/>
      </c>
      <c r="C46" s="73" t="str">
        <f>_xlfn.XLOOKUP(B46,'2 Blocks'!$B$6:$B$105,'2 Blocks'!$E$6:$E$105,"")</f>
        <v/>
      </c>
      <c r="D46" s="74" t="str">
        <f>_xlfn.XLOOKUP(B46,'2 Blocks'!$B$6:$B$105,'2 Blocks'!$I$6:$I$105,"")</f>
        <v/>
      </c>
      <c r="E46" s="75"/>
      <c r="F46" s="76" t="str">
        <f t="shared" si="0"/>
        <v/>
      </c>
      <c r="G46" s="74" t="str">
        <f>_xlfn.XLOOKUP(F46,SheetData!$A$11:$A$19,SheetData!$B$11:$B$19,"")</f>
        <v/>
      </c>
      <c r="H46" s="75"/>
      <c r="I46" s="77" t="str">
        <f t="shared" si="1"/>
        <v/>
      </c>
    </row>
    <row r="47" spans="1:9" ht="22.5" customHeight="1" thickBot="1">
      <c r="A47" s="45">
        <v>41</v>
      </c>
      <c r="B47" s="73" t="str">
        <f>IF(ISBLANK('2 Blocks'!B46),"",'2 Blocks'!B46)</f>
        <v/>
      </c>
      <c r="C47" s="73" t="str">
        <f>_xlfn.XLOOKUP(B47,'2 Blocks'!$B$6:$B$105,'2 Blocks'!$E$6:$E$105,"")</f>
        <v/>
      </c>
      <c r="D47" s="74" t="str">
        <f>_xlfn.XLOOKUP(B47,'2 Blocks'!$B$6:$B$105,'2 Blocks'!$I$6:$I$105,"")</f>
        <v/>
      </c>
      <c r="E47" s="75"/>
      <c r="F47" s="76" t="str">
        <f t="shared" si="0"/>
        <v/>
      </c>
      <c r="G47" s="74" t="str">
        <f>_xlfn.XLOOKUP(F47,SheetData!$A$11:$A$19,SheetData!$B$11:$B$19,"")</f>
        <v/>
      </c>
      <c r="H47" s="75"/>
      <c r="I47" s="77" t="str">
        <f t="shared" si="1"/>
        <v/>
      </c>
    </row>
    <row r="48" spans="1:9" ht="22.5" customHeight="1" thickBot="1">
      <c r="A48" s="45">
        <v>42</v>
      </c>
      <c r="B48" s="73" t="str">
        <f>IF(ISBLANK('2 Blocks'!B47),"",'2 Blocks'!B47)</f>
        <v/>
      </c>
      <c r="C48" s="73" t="str">
        <f>_xlfn.XLOOKUP(B48,'2 Blocks'!$B$6:$B$105,'2 Blocks'!$E$6:$E$105,"")</f>
        <v/>
      </c>
      <c r="D48" s="74" t="str">
        <f>_xlfn.XLOOKUP(B48,'2 Blocks'!$B$6:$B$105,'2 Blocks'!$I$6:$I$105,"")</f>
        <v/>
      </c>
      <c r="E48" s="75"/>
      <c r="F48" s="76" t="str">
        <f t="shared" si="0"/>
        <v/>
      </c>
      <c r="G48" s="74" t="str">
        <f>_xlfn.XLOOKUP(F48,SheetData!$A$11:$A$19,SheetData!$B$11:$B$19,"")</f>
        <v/>
      </c>
      <c r="H48" s="75"/>
      <c r="I48" s="77" t="str">
        <f t="shared" si="1"/>
        <v/>
      </c>
    </row>
    <row r="49" spans="1:9" ht="22.5" customHeight="1" thickBot="1">
      <c r="A49" s="45">
        <v>43</v>
      </c>
      <c r="B49" s="73" t="str">
        <f>IF(ISBLANK('2 Blocks'!B48),"",'2 Blocks'!B48)</f>
        <v/>
      </c>
      <c r="C49" s="73" t="str">
        <f>_xlfn.XLOOKUP(B49,'2 Blocks'!$B$6:$B$105,'2 Blocks'!$E$6:$E$105,"")</f>
        <v/>
      </c>
      <c r="D49" s="74" t="str">
        <f>_xlfn.XLOOKUP(B49,'2 Blocks'!$B$6:$B$105,'2 Blocks'!$I$6:$I$105,"")</f>
        <v/>
      </c>
      <c r="E49" s="75"/>
      <c r="F49" s="76" t="str">
        <f t="shared" si="0"/>
        <v/>
      </c>
      <c r="G49" s="74" t="str">
        <f>_xlfn.XLOOKUP(F49,SheetData!$A$11:$A$19,SheetData!$B$11:$B$19,"")</f>
        <v/>
      </c>
      <c r="H49" s="75"/>
      <c r="I49" s="77" t="str">
        <f t="shared" si="1"/>
        <v/>
      </c>
    </row>
    <row r="50" spans="1:9" ht="22.5" customHeight="1" thickBot="1">
      <c r="A50" s="45">
        <v>44</v>
      </c>
      <c r="B50" s="73" t="str">
        <f>IF(ISBLANK('2 Blocks'!B49),"",'2 Blocks'!B49)</f>
        <v/>
      </c>
      <c r="C50" s="73" t="str">
        <f>_xlfn.XLOOKUP(B50,'2 Blocks'!$B$6:$B$105,'2 Blocks'!$E$6:$E$105,"")</f>
        <v/>
      </c>
      <c r="D50" s="74" t="str">
        <f>_xlfn.XLOOKUP(B50,'2 Blocks'!$B$6:$B$105,'2 Blocks'!$I$6:$I$105,"")</f>
        <v/>
      </c>
      <c r="E50" s="75"/>
      <c r="F50" s="76" t="str">
        <f t="shared" si="0"/>
        <v/>
      </c>
      <c r="G50" s="74" t="str">
        <f>_xlfn.XLOOKUP(F50,SheetData!$A$11:$A$19,SheetData!$B$11:$B$19,"")</f>
        <v/>
      </c>
      <c r="H50" s="75"/>
      <c r="I50" s="77" t="str">
        <f t="shared" si="1"/>
        <v/>
      </c>
    </row>
    <row r="51" spans="1:9" ht="22.5" customHeight="1" thickBot="1">
      <c r="A51" s="45">
        <v>45</v>
      </c>
      <c r="B51" s="73" t="str">
        <f>IF(ISBLANK('2 Blocks'!B50),"",'2 Blocks'!B50)</f>
        <v/>
      </c>
      <c r="C51" s="73" t="str">
        <f>_xlfn.XLOOKUP(B51,'2 Blocks'!$B$6:$B$105,'2 Blocks'!$E$6:$E$105,"")</f>
        <v/>
      </c>
      <c r="D51" s="74" t="str">
        <f>_xlfn.XLOOKUP(B51,'2 Blocks'!$B$6:$B$105,'2 Blocks'!$I$6:$I$105,"")</f>
        <v/>
      </c>
      <c r="E51" s="75"/>
      <c r="F51" s="76" t="str">
        <f t="shared" si="0"/>
        <v/>
      </c>
      <c r="G51" s="74" t="str">
        <f>_xlfn.XLOOKUP(F51,SheetData!$A$11:$A$19,SheetData!$B$11:$B$19,"")</f>
        <v/>
      </c>
      <c r="H51" s="75"/>
      <c r="I51" s="77" t="str">
        <f t="shared" si="1"/>
        <v/>
      </c>
    </row>
    <row r="52" spans="1:9" ht="22.5" customHeight="1" thickBot="1">
      <c r="A52" s="45">
        <v>46</v>
      </c>
      <c r="B52" s="73" t="str">
        <f>IF(ISBLANK('2 Blocks'!B51),"",'2 Blocks'!B51)</f>
        <v/>
      </c>
      <c r="C52" s="73" t="str">
        <f>_xlfn.XLOOKUP(B52,'2 Blocks'!$B$6:$B$105,'2 Blocks'!$E$6:$E$105,"")</f>
        <v/>
      </c>
      <c r="D52" s="74" t="str">
        <f>_xlfn.XLOOKUP(B52,'2 Blocks'!$B$6:$B$105,'2 Blocks'!$I$6:$I$105,"")</f>
        <v/>
      </c>
      <c r="E52" s="75"/>
      <c r="F52" s="76" t="str">
        <f t="shared" si="0"/>
        <v/>
      </c>
      <c r="G52" s="74" t="str">
        <f>_xlfn.XLOOKUP(F52,SheetData!$A$11:$A$19,SheetData!$B$11:$B$19,"")</f>
        <v/>
      </c>
      <c r="H52" s="75"/>
      <c r="I52" s="77" t="str">
        <f t="shared" si="1"/>
        <v/>
      </c>
    </row>
    <row r="53" spans="1:9" ht="22.5" customHeight="1" thickBot="1">
      <c r="A53" s="45">
        <v>47</v>
      </c>
      <c r="B53" s="73" t="str">
        <f>IF(ISBLANK('2 Blocks'!B52),"",'2 Blocks'!B52)</f>
        <v/>
      </c>
      <c r="C53" s="73" t="str">
        <f>_xlfn.XLOOKUP(B53,'2 Blocks'!$B$6:$B$105,'2 Blocks'!$E$6:$E$105,"")</f>
        <v/>
      </c>
      <c r="D53" s="74" t="str">
        <f>_xlfn.XLOOKUP(B53,'2 Blocks'!$B$6:$B$105,'2 Blocks'!$I$6:$I$105,"")</f>
        <v/>
      </c>
      <c r="E53" s="75"/>
      <c r="F53" s="76" t="str">
        <f t="shared" si="0"/>
        <v/>
      </c>
      <c r="G53" s="74" t="str">
        <f>_xlfn.XLOOKUP(F53,SheetData!$A$11:$A$19,SheetData!$B$11:$B$19,"")</f>
        <v/>
      </c>
      <c r="H53" s="75"/>
      <c r="I53" s="77" t="str">
        <f t="shared" si="1"/>
        <v/>
      </c>
    </row>
    <row r="54" spans="1:9" ht="22.5" customHeight="1" thickBot="1">
      <c r="A54" s="45">
        <v>48</v>
      </c>
      <c r="B54" s="73" t="str">
        <f>IF(ISBLANK('2 Blocks'!B53),"",'2 Blocks'!B53)</f>
        <v/>
      </c>
      <c r="C54" s="73" t="str">
        <f>_xlfn.XLOOKUP(B54,'2 Blocks'!$B$6:$B$105,'2 Blocks'!$E$6:$E$105,"")</f>
        <v/>
      </c>
      <c r="D54" s="74" t="str">
        <f>_xlfn.XLOOKUP(B54,'2 Blocks'!$B$6:$B$105,'2 Blocks'!$I$6:$I$105,"")</f>
        <v/>
      </c>
      <c r="E54" s="75"/>
      <c r="F54" s="76" t="str">
        <f t="shared" si="0"/>
        <v/>
      </c>
      <c r="G54" s="74" t="str">
        <f>_xlfn.XLOOKUP(F54,SheetData!$A$11:$A$19,SheetData!$B$11:$B$19,"")</f>
        <v/>
      </c>
      <c r="H54" s="75"/>
      <c r="I54" s="77" t="str">
        <f t="shared" si="1"/>
        <v/>
      </c>
    </row>
    <row r="55" spans="1:9" ht="22.5" customHeight="1" thickBot="1">
      <c r="A55" s="45">
        <v>49</v>
      </c>
      <c r="B55" s="73" t="str">
        <f>IF(ISBLANK('2 Blocks'!B54),"",'2 Blocks'!B54)</f>
        <v/>
      </c>
      <c r="C55" s="73" t="str">
        <f>_xlfn.XLOOKUP(B55,'2 Blocks'!$B$6:$B$105,'2 Blocks'!$E$6:$E$105,"")</f>
        <v/>
      </c>
      <c r="D55" s="74" t="str">
        <f>_xlfn.XLOOKUP(B55,'2 Blocks'!$B$6:$B$105,'2 Blocks'!$I$6:$I$105,"")</f>
        <v/>
      </c>
      <c r="E55" s="75"/>
      <c r="F55" s="76" t="str">
        <f t="shared" si="0"/>
        <v/>
      </c>
      <c r="G55" s="74" t="str">
        <f>_xlfn.XLOOKUP(F55,SheetData!$A$11:$A$19,SheetData!$B$11:$B$19,"")</f>
        <v/>
      </c>
      <c r="H55" s="75"/>
      <c r="I55" s="77" t="str">
        <f t="shared" si="1"/>
        <v/>
      </c>
    </row>
    <row r="56" spans="1:9" ht="22.5" customHeight="1" thickBot="1">
      <c r="A56" s="45">
        <v>50</v>
      </c>
      <c r="B56" s="73" t="str">
        <f>IF(ISBLANK('2 Blocks'!B55),"",'2 Blocks'!B55)</f>
        <v/>
      </c>
      <c r="C56" s="73" t="str">
        <f>_xlfn.XLOOKUP(B56,'2 Blocks'!$B$6:$B$105,'2 Blocks'!$E$6:$E$105,"")</f>
        <v/>
      </c>
      <c r="D56" s="74" t="str">
        <f>_xlfn.XLOOKUP(B56,'2 Blocks'!$B$6:$B$105,'2 Blocks'!$I$6:$I$105,"")</f>
        <v/>
      </c>
      <c r="E56" s="75"/>
      <c r="F56" s="76" t="str">
        <f t="shared" si="0"/>
        <v/>
      </c>
      <c r="G56" s="74" t="str">
        <f>_xlfn.XLOOKUP(F56,SheetData!$A$11:$A$19,SheetData!$B$11:$B$19,"")</f>
        <v/>
      </c>
      <c r="H56" s="75"/>
      <c r="I56" s="77" t="str">
        <f t="shared" si="1"/>
        <v/>
      </c>
    </row>
    <row r="57" spans="1:9" ht="22.5" customHeight="1" thickBot="1">
      <c r="A57" s="45">
        <v>51</v>
      </c>
      <c r="B57" s="73" t="str">
        <f>IF(ISBLANK('2 Blocks'!B56),"",'2 Blocks'!B56)</f>
        <v/>
      </c>
      <c r="C57" s="73" t="str">
        <f>_xlfn.XLOOKUP(B57,'2 Blocks'!$B$6:$B$105,'2 Blocks'!$E$6:$E$105,"")</f>
        <v/>
      </c>
      <c r="D57" s="74" t="str">
        <f>_xlfn.XLOOKUP(B57,'2 Blocks'!$B$6:$B$105,'2 Blocks'!$I$6:$I$105,"")</f>
        <v/>
      </c>
      <c r="E57" s="75"/>
      <c r="F57" s="76" t="str">
        <f t="shared" si="0"/>
        <v/>
      </c>
      <c r="G57" s="74" t="str">
        <f>_xlfn.XLOOKUP(F57,SheetData!$A$11:$A$19,SheetData!$B$11:$B$19,"")</f>
        <v/>
      </c>
      <c r="H57" s="75"/>
      <c r="I57" s="77" t="str">
        <f t="shared" si="1"/>
        <v/>
      </c>
    </row>
    <row r="58" spans="1:9" ht="22.5" customHeight="1" thickBot="1">
      <c r="A58" s="45">
        <v>52</v>
      </c>
      <c r="B58" s="73" t="str">
        <f>IF(ISBLANK('2 Blocks'!B57),"",'2 Blocks'!B57)</f>
        <v/>
      </c>
      <c r="C58" s="73" t="str">
        <f>_xlfn.XLOOKUP(B58,'2 Blocks'!$B$6:$B$105,'2 Blocks'!$E$6:$E$105,"")</f>
        <v/>
      </c>
      <c r="D58" s="74" t="str">
        <f>_xlfn.XLOOKUP(B58,'2 Blocks'!$B$6:$B$105,'2 Blocks'!$I$6:$I$105,"")</f>
        <v/>
      </c>
      <c r="E58" s="75"/>
      <c r="F58" s="76" t="str">
        <f t="shared" si="0"/>
        <v/>
      </c>
      <c r="G58" s="74" t="str">
        <f>_xlfn.XLOOKUP(F58,SheetData!$A$11:$A$19,SheetData!$B$11:$B$19,"")</f>
        <v/>
      </c>
      <c r="H58" s="75"/>
      <c r="I58" s="77" t="str">
        <f t="shared" si="1"/>
        <v/>
      </c>
    </row>
    <row r="59" spans="1:9" ht="22.5" customHeight="1" thickBot="1">
      <c r="A59" s="45">
        <v>53</v>
      </c>
      <c r="B59" s="73" t="str">
        <f>IF(ISBLANK('2 Blocks'!B58),"",'2 Blocks'!B58)</f>
        <v/>
      </c>
      <c r="C59" s="73" t="str">
        <f>_xlfn.XLOOKUP(B59,'2 Blocks'!$B$6:$B$105,'2 Blocks'!$E$6:$E$105,"")</f>
        <v/>
      </c>
      <c r="D59" s="74" t="str">
        <f>_xlfn.XLOOKUP(B59,'2 Blocks'!$B$6:$B$105,'2 Blocks'!$I$6:$I$105,"")</f>
        <v/>
      </c>
      <c r="E59" s="75"/>
      <c r="F59" s="76" t="str">
        <f t="shared" si="0"/>
        <v/>
      </c>
      <c r="G59" s="74" t="str">
        <f>_xlfn.XLOOKUP(F59,SheetData!$A$11:$A$19,SheetData!$B$11:$B$19,"")</f>
        <v/>
      </c>
      <c r="H59" s="75"/>
      <c r="I59" s="77" t="str">
        <f t="shared" si="1"/>
        <v/>
      </c>
    </row>
    <row r="60" spans="1:9" ht="22.5" customHeight="1" thickBot="1">
      <c r="A60" s="45">
        <v>54</v>
      </c>
      <c r="B60" s="73" t="str">
        <f>IF(ISBLANK('2 Blocks'!B59),"",'2 Blocks'!B59)</f>
        <v/>
      </c>
      <c r="C60" s="73" t="str">
        <f>_xlfn.XLOOKUP(B60,'2 Blocks'!$B$6:$B$105,'2 Blocks'!$E$6:$E$105,"")</f>
        <v/>
      </c>
      <c r="D60" s="74" t="str">
        <f>_xlfn.XLOOKUP(B60,'2 Blocks'!$B$6:$B$105,'2 Blocks'!$I$6:$I$105,"")</f>
        <v/>
      </c>
      <c r="E60" s="75"/>
      <c r="F60" s="76" t="str">
        <f t="shared" si="0"/>
        <v/>
      </c>
      <c r="G60" s="74" t="str">
        <f>_xlfn.XLOOKUP(F60,SheetData!$A$11:$A$19,SheetData!$B$11:$B$19,"")</f>
        <v/>
      </c>
      <c r="H60" s="75"/>
      <c r="I60" s="77" t="str">
        <f t="shared" si="1"/>
        <v/>
      </c>
    </row>
    <row r="61" spans="1:9" ht="22.5" customHeight="1" thickBot="1">
      <c r="A61" s="45">
        <v>55</v>
      </c>
      <c r="B61" s="73" t="str">
        <f>IF(ISBLANK('2 Blocks'!B60),"",'2 Blocks'!B60)</f>
        <v/>
      </c>
      <c r="C61" s="73" t="str">
        <f>_xlfn.XLOOKUP(B61,'2 Blocks'!$B$6:$B$105,'2 Blocks'!$E$6:$E$105,"")</f>
        <v/>
      </c>
      <c r="D61" s="74" t="str">
        <f>_xlfn.XLOOKUP(B61,'2 Blocks'!$B$6:$B$105,'2 Blocks'!$I$6:$I$105,"")</f>
        <v/>
      </c>
      <c r="E61" s="75"/>
      <c r="F61" s="76" t="str">
        <f t="shared" si="0"/>
        <v/>
      </c>
      <c r="G61" s="74" t="str">
        <f>_xlfn.XLOOKUP(F61,SheetData!$A$11:$A$19,SheetData!$B$11:$B$19,"")</f>
        <v/>
      </c>
      <c r="H61" s="75"/>
      <c r="I61" s="77" t="str">
        <f t="shared" si="1"/>
        <v/>
      </c>
    </row>
    <row r="62" spans="1:9" ht="22.5" customHeight="1" thickBot="1">
      <c r="A62" s="45">
        <v>56</v>
      </c>
      <c r="B62" s="73" t="str">
        <f>IF(ISBLANK('2 Blocks'!B61),"",'2 Blocks'!B61)</f>
        <v/>
      </c>
      <c r="C62" s="73" t="str">
        <f>_xlfn.XLOOKUP(B62,'2 Blocks'!$B$6:$B$105,'2 Blocks'!$E$6:$E$105,"")</f>
        <v/>
      </c>
      <c r="D62" s="74" t="str">
        <f>_xlfn.XLOOKUP(B62,'2 Blocks'!$B$6:$B$105,'2 Blocks'!$I$6:$I$105,"")</f>
        <v/>
      </c>
      <c r="E62" s="75"/>
      <c r="F62" s="76" t="str">
        <f t="shared" si="0"/>
        <v/>
      </c>
      <c r="G62" s="74" t="str">
        <f>_xlfn.XLOOKUP(F62,SheetData!$A$11:$A$19,SheetData!$B$11:$B$19,"")</f>
        <v/>
      </c>
      <c r="H62" s="75"/>
      <c r="I62" s="77" t="str">
        <f t="shared" si="1"/>
        <v/>
      </c>
    </row>
    <row r="63" spans="1:9" ht="22.5" customHeight="1" thickBot="1">
      <c r="A63" s="45">
        <v>57</v>
      </c>
      <c r="B63" s="73" t="str">
        <f>IF(ISBLANK('2 Blocks'!B62),"",'2 Blocks'!B62)</f>
        <v/>
      </c>
      <c r="C63" s="73" t="str">
        <f>_xlfn.XLOOKUP(B63,'2 Blocks'!$B$6:$B$105,'2 Blocks'!$E$6:$E$105,"")</f>
        <v/>
      </c>
      <c r="D63" s="74" t="str">
        <f>_xlfn.XLOOKUP(B63,'2 Blocks'!$B$6:$B$105,'2 Blocks'!$I$6:$I$105,"")</f>
        <v/>
      </c>
      <c r="E63" s="75"/>
      <c r="F63" s="76" t="str">
        <f t="shared" si="0"/>
        <v/>
      </c>
      <c r="G63" s="74" t="str">
        <f>_xlfn.XLOOKUP(F63,SheetData!$A$11:$A$19,SheetData!$B$11:$B$19,"")</f>
        <v/>
      </c>
      <c r="H63" s="75"/>
      <c r="I63" s="77" t="str">
        <f t="shared" si="1"/>
        <v/>
      </c>
    </row>
    <row r="64" spans="1:9" ht="22.5" customHeight="1" thickBot="1">
      <c r="A64" s="45">
        <v>58</v>
      </c>
      <c r="B64" s="73" t="str">
        <f>IF(ISBLANK('2 Blocks'!B63),"",'2 Blocks'!B63)</f>
        <v/>
      </c>
      <c r="C64" s="73" t="str">
        <f>_xlfn.XLOOKUP(B64,'2 Blocks'!$B$6:$B$105,'2 Blocks'!$E$6:$E$105,"")</f>
        <v/>
      </c>
      <c r="D64" s="74" t="str">
        <f>_xlfn.XLOOKUP(B64,'2 Blocks'!$B$6:$B$105,'2 Blocks'!$I$6:$I$105,"")</f>
        <v/>
      </c>
      <c r="E64" s="75"/>
      <c r="F64" s="76" t="str">
        <f t="shared" si="0"/>
        <v/>
      </c>
      <c r="G64" s="74" t="str">
        <f>_xlfn.XLOOKUP(F64,SheetData!$A$11:$A$19,SheetData!$B$11:$B$19,"")</f>
        <v/>
      </c>
      <c r="H64" s="75"/>
      <c r="I64" s="77" t="str">
        <f t="shared" si="1"/>
        <v/>
      </c>
    </row>
    <row r="65" spans="1:9" ht="22.5" customHeight="1" thickBot="1">
      <c r="A65" s="45">
        <v>59</v>
      </c>
      <c r="B65" s="73" t="str">
        <f>IF(ISBLANK('2 Blocks'!B64),"",'2 Blocks'!B64)</f>
        <v/>
      </c>
      <c r="C65" s="73" t="str">
        <f>_xlfn.XLOOKUP(B65,'2 Blocks'!$B$6:$B$105,'2 Blocks'!$E$6:$E$105,"")</f>
        <v/>
      </c>
      <c r="D65" s="74" t="str">
        <f>_xlfn.XLOOKUP(B65,'2 Blocks'!$B$6:$B$105,'2 Blocks'!$I$6:$I$105,"")</f>
        <v/>
      </c>
      <c r="E65" s="75"/>
      <c r="F65" s="76" t="str">
        <f t="shared" si="0"/>
        <v/>
      </c>
      <c r="G65" s="74" t="str">
        <f>_xlfn.XLOOKUP(F65,SheetData!$A$11:$A$19,SheetData!$B$11:$B$19,"")</f>
        <v/>
      </c>
      <c r="H65" s="75"/>
      <c r="I65" s="77" t="str">
        <f t="shared" si="1"/>
        <v/>
      </c>
    </row>
    <row r="66" spans="1:9" ht="22.5" customHeight="1" thickBot="1">
      <c r="A66" s="45">
        <v>60</v>
      </c>
      <c r="B66" s="73" t="str">
        <f>IF(ISBLANK('2 Blocks'!B65),"",'2 Blocks'!B65)</f>
        <v/>
      </c>
      <c r="C66" s="73" t="str">
        <f>_xlfn.XLOOKUP(B66,'2 Blocks'!$B$6:$B$105,'2 Blocks'!$E$6:$E$105,"")</f>
        <v/>
      </c>
      <c r="D66" s="74" t="str">
        <f>_xlfn.XLOOKUP(B66,'2 Blocks'!$B$6:$B$105,'2 Blocks'!$I$6:$I$105,"")</f>
        <v/>
      </c>
      <c r="E66" s="75"/>
      <c r="F66" s="76" t="str">
        <f t="shared" si="0"/>
        <v/>
      </c>
      <c r="G66" s="74" t="str">
        <f>_xlfn.XLOOKUP(F66,SheetData!$A$11:$A$19,SheetData!$B$11:$B$19,"")</f>
        <v/>
      </c>
      <c r="H66" s="75"/>
      <c r="I66" s="77" t="str">
        <f t="shared" si="1"/>
        <v/>
      </c>
    </row>
    <row r="67" spans="1:9" ht="22.5" customHeight="1" thickBot="1">
      <c r="A67" s="45">
        <v>61</v>
      </c>
      <c r="B67" s="73" t="str">
        <f>IF(ISBLANK('2 Blocks'!B66),"",'2 Blocks'!B66)</f>
        <v/>
      </c>
      <c r="C67" s="73" t="str">
        <f>_xlfn.XLOOKUP(B67,'2 Blocks'!$B$6:$B$105,'2 Blocks'!$E$6:$E$105,"")</f>
        <v/>
      </c>
      <c r="D67" s="74" t="str">
        <f>_xlfn.XLOOKUP(B67,'2 Blocks'!$B$6:$B$105,'2 Blocks'!$I$6:$I$105,"")</f>
        <v/>
      </c>
      <c r="E67" s="75"/>
      <c r="F67" s="76" t="str">
        <f t="shared" si="0"/>
        <v/>
      </c>
      <c r="G67" s="74" t="str">
        <f>_xlfn.XLOOKUP(F67,SheetData!$A$11:$A$19,SheetData!$B$11:$B$19,"")</f>
        <v/>
      </c>
      <c r="H67" s="75"/>
      <c r="I67" s="77" t="str">
        <f t="shared" si="1"/>
        <v/>
      </c>
    </row>
    <row r="68" spans="1:9" ht="22.5" customHeight="1" thickBot="1">
      <c r="A68" s="45">
        <v>62</v>
      </c>
      <c r="B68" s="73" t="str">
        <f>IF(ISBLANK('2 Blocks'!B67),"",'2 Blocks'!B67)</f>
        <v/>
      </c>
      <c r="C68" s="73" t="str">
        <f>_xlfn.XLOOKUP(B68,'2 Blocks'!$B$6:$B$105,'2 Blocks'!$E$6:$E$105,"")</f>
        <v/>
      </c>
      <c r="D68" s="74" t="str">
        <f>_xlfn.XLOOKUP(B68,'2 Blocks'!$B$6:$B$105,'2 Blocks'!$I$6:$I$105,"")</f>
        <v/>
      </c>
      <c r="E68" s="75"/>
      <c r="F68" s="76" t="str">
        <f t="shared" si="0"/>
        <v/>
      </c>
      <c r="G68" s="74" t="str">
        <f>_xlfn.XLOOKUP(F68,SheetData!$A$11:$A$19,SheetData!$B$11:$B$19,"")</f>
        <v/>
      </c>
      <c r="H68" s="75"/>
      <c r="I68" s="77" t="str">
        <f t="shared" si="1"/>
        <v/>
      </c>
    </row>
    <row r="69" spans="1:9" ht="22.5" customHeight="1" thickBot="1">
      <c r="A69" s="45">
        <v>63</v>
      </c>
      <c r="B69" s="73" t="str">
        <f>IF(ISBLANK('2 Blocks'!B68),"",'2 Blocks'!B68)</f>
        <v/>
      </c>
      <c r="C69" s="73" t="str">
        <f>_xlfn.XLOOKUP(B69,'2 Blocks'!$B$6:$B$105,'2 Blocks'!$E$6:$E$105,"")</f>
        <v/>
      </c>
      <c r="D69" s="74" t="str">
        <f>_xlfn.XLOOKUP(B69,'2 Blocks'!$B$6:$B$105,'2 Blocks'!$I$6:$I$105,"")</f>
        <v/>
      </c>
      <c r="E69" s="75"/>
      <c r="F69" s="76" t="str">
        <f t="shared" si="0"/>
        <v/>
      </c>
      <c r="G69" s="74" t="str">
        <f>_xlfn.XLOOKUP(F69,SheetData!$A$11:$A$19,SheetData!$B$11:$B$19,"")</f>
        <v/>
      </c>
      <c r="H69" s="75"/>
      <c r="I69" s="77" t="str">
        <f t="shared" si="1"/>
        <v/>
      </c>
    </row>
    <row r="70" spans="1:9" ht="22.5" customHeight="1" thickBot="1">
      <c r="A70" s="45">
        <v>64</v>
      </c>
      <c r="B70" s="73" t="str">
        <f>IF(ISBLANK('2 Blocks'!B69),"",'2 Blocks'!B69)</f>
        <v/>
      </c>
      <c r="C70" s="73" t="str">
        <f>_xlfn.XLOOKUP(B70,'2 Blocks'!$B$6:$B$105,'2 Blocks'!$E$6:$E$105,"")</f>
        <v/>
      </c>
      <c r="D70" s="74" t="str">
        <f>_xlfn.XLOOKUP(B70,'2 Blocks'!$B$6:$B$105,'2 Blocks'!$I$6:$I$105,"")</f>
        <v/>
      </c>
      <c r="E70" s="75"/>
      <c r="F70" s="76" t="str">
        <f t="shared" si="0"/>
        <v/>
      </c>
      <c r="G70" s="74" t="str">
        <f>_xlfn.XLOOKUP(F70,SheetData!$A$11:$A$19,SheetData!$B$11:$B$19,"")</f>
        <v/>
      </c>
      <c r="H70" s="75"/>
      <c r="I70" s="77" t="str">
        <f t="shared" si="1"/>
        <v/>
      </c>
    </row>
    <row r="71" spans="1:9" ht="22.5" customHeight="1" thickBot="1">
      <c r="A71" s="45">
        <v>65</v>
      </c>
      <c r="B71" s="73" t="str">
        <f>IF(ISBLANK('2 Blocks'!B70),"",'2 Blocks'!B70)</f>
        <v/>
      </c>
      <c r="C71" s="73" t="str">
        <f>_xlfn.XLOOKUP(B71,'2 Blocks'!$B$6:$B$105,'2 Blocks'!$E$6:$E$105,"")</f>
        <v/>
      </c>
      <c r="D71" s="74" t="str">
        <f>_xlfn.XLOOKUP(B71,'2 Blocks'!$B$6:$B$105,'2 Blocks'!$I$6:$I$105,"")</f>
        <v/>
      </c>
      <c r="E71" s="75"/>
      <c r="F71" s="76" t="str">
        <f t="shared" si="0"/>
        <v/>
      </c>
      <c r="G71" s="74" t="str">
        <f>_xlfn.XLOOKUP(F71,SheetData!$A$11:$A$19,SheetData!$B$11:$B$19,"")</f>
        <v/>
      </c>
      <c r="H71" s="75"/>
      <c r="I71" s="77" t="str">
        <f t="shared" si="1"/>
        <v/>
      </c>
    </row>
    <row r="72" spans="1:9" ht="22.5" customHeight="1" thickBot="1">
      <c r="A72" s="45">
        <v>66</v>
      </c>
      <c r="B72" s="73" t="str">
        <f>IF(ISBLANK('2 Blocks'!B71),"",'2 Blocks'!B71)</f>
        <v/>
      </c>
      <c r="C72" s="73" t="str">
        <f>_xlfn.XLOOKUP(B72,'2 Blocks'!$B$6:$B$105,'2 Blocks'!$E$6:$E$105,"")</f>
        <v/>
      </c>
      <c r="D72" s="74" t="str">
        <f>_xlfn.XLOOKUP(B72,'2 Blocks'!$B$6:$B$105,'2 Blocks'!$I$6:$I$105,"")</f>
        <v/>
      </c>
      <c r="E72" s="75"/>
      <c r="F72" s="76" t="str">
        <f t="shared" ref="F72:F106" si="2">CONCATENATE(D72,E72)</f>
        <v/>
      </c>
      <c r="G72" s="74" t="str">
        <f>_xlfn.XLOOKUP(F72,SheetData!$A$11:$A$19,SheetData!$B$11:$B$19,"")</f>
        <v/>
      </c>
      <c r="H72" s="75"/>
      <c r="I72" s="77" t="str">
        <f t="shared" ref="I72:I106" si="3">IF(H72="RED",3,IF(H72="AMBER",2,IF(H72="GREEN",1,IF(H72="VERY LOW",1,""))))</f>
        <v/>
      </c>
    </row>
    <row r="73" spans="1:9" ht="22.5" customHeight="1" thickBot="1">
      <c r="A73" s="45">
        <v>67</v>
      </c>
      <c r="B73" s="73" t="str">
        <f>IF(ISBLANK('2 Blocks'!B72),"",'2 Blocks'!B72)</f>
        <v/>
      </c>
      <c r="C73" s="73" t="str">
        <f>_xlfn.XLOOKUP(B73,'2 Blocks'!$B$6:$B$105,'2 Blocks'!$E$6:$E$105,"")</f>
        <v/>
      </c>
      <c r="D73" s="74" t="str">
        <f>_xlfn.XLOOKUP(B73,'2 Blocks'!$B$6:$B$105,'2 Blocks'!$I$6:$I$105,"")</f>
        <v/>
      </c>
      <c r="E73" s="75"/>
      <c r="F73" s="76" t="str">
        <f t="shared" si="2"/>
        <v/>
      </c>
      <c r="G73" s="74" t="str">
        <f>_xlfn.XLOOKUP(F73,SheetData!$A$11:$A$19,SheetData!$B$11:$B$19,"")</f>
        <v/>
      </c>
      <c r="H73" s="75"/>
      <c r="I73" s="77" t="str">
        <f t="shared" si="3"/>
        <v/>
      </c>
    </row>
    <row r="74" spans="1:9" ht="22.5" customHeight="1" thickBot="1">
      <c r="A74" s="45">
        <v>68</v>
      </c>
      <c r="B74" s="73" t="str">
        <f>IF(ISBLANK('2 Blocks'!B73),"",'2 Blocks'!B73)</f>
        <v/>
      </c>
      <c r="C74" s="73" t="str">
        <f>_xlfn.XLOOKUP(B74,'2 Blocks'!$B$6:$B$105,'2 Blocks'!$E$6:$E$105,"")</f>
        <v/>
      </c>
      <c r="D74" s="74" t="str">
        <f>_xlfn.XLOOKUP(B74,'2 Blocks'!$B$6:$B$105,'2 Blocks'!$I$6:$I$105,"")</f>
        <v/>
      </c>
      <c r="E74" s="75"/>
      <c r="F74" s="76" t="str">
        <f t="shared" si="2"/>
        <v/>
      </c>
      <c r="G74" s="74" t="str">
        <f>_xlfn.XLOOKUP(F74,SheetData!$A$11:$A$19,SheetData!$B$11:$B$19,"")</f>
        <v/>
      </c>
      <c r="H74" s="75"/>
      <c r="I74" s="77" t="str">
        <f t="shared" si="3"/>
        <v/>
      </c>
    </row>
    <row r="75" spans="1:9" ht="22.5" customHeight="1" thickBot="1">
      <c r="A75" s="45">
        <v>69</v>
      </c>
      <c r="B75" s="73" t="str">
        <f>IF(ISBLANK('2 Blocks'!B74),"",'2 Blocks'!B74)</f>
        <v/>
      </c>
      <c r="C75" s="73" t="str">
        <f>_xlfn.XLOOKUP(B75,'2 Blocks'!$B$6:$B$105,'2 Blocks'!$E$6:$E$105,"")</f>
        <v/>
      </c>
      <c r="D75" s="74" t="str">
        <f>_xlfn.XLOOKUP(B75,'2 Blocks'!$B$6:$B$105,'2 Blocks'!$I$6:$I$105,"")</f>
        <v/>
      </c>
      <c r="E75" s="75"/>
      <c r="F75" s="76" t="str">
        <f t="shared" si="2"/>
        <v/>
      </c>
      <c r="G75" s="74" t="str">
        <f>_xlfn.XLOOKUP(F75,SheetData!$A$11:$A$19,SheetData!$B$11:$B$19,"")</f>
        <v/>
      </c>
      <c r="H75" s="75"/>
      <c r="I75" s="77" t="str">
        <f t="shared" si="3"/>
        <v/>
      </c>
    </row>
    <row r="76" spans="1:9" ht="22.5" customHeight="1" thickBot="1">
      <c r="A76" s="45">
        <v>70</v>
      </c>
      <c r="B76" s="73" t="str">
        <f>IF(ISBLANK('2 Blocks'!B75),"",'2 Blocks'!B75)</f>
        <v/>
      </c>
      <c r="C76" s="73" t="str">
        <f>_xlfn.XLOOKUP(B76,'2 Blocks'!$B$6:$B$105,'2 Blocks'!$E$6:$E$105,"")</f>
        <v/>
      </c>
      <c r="D76" s="74" t="str">
        <f>_xlfn.XLOOKUP(B76,'2 Blocks'!$B$6:$B$105,'2 Blocks'!$I$6:$I$105,"")</f>
        <v/>
      </c>
      <c r="E76" s="75"/>
      <c r="F76" s="76" t="str">
        <f t="shared" si="2"/>
        <v/>
      </c>
      <c r="G76" s="74" t="str">
        <f>_xlfn.XLOOKUP(F76,SheetData!$A$11:$A$19,SheetData!$B$11:$B$19,"")</f>
        <v/>
      </c>
      <c r="H76" s="75"/>
      <c r="I76" s="77" t="str">
        <f t="shared" si="3"/>
        <v/>
      </c>
    </row>
    <row r="77" spans="1:9" ht="22.5" customHeight="1" thickBot="1">
      <c r="A77" s="45">
        <v>71</v>
      </c>
      <c r="B77" s="73" t="str">
        <f>IF(ISBLANK('2 Blocks'!B76),"",'2 Blocks'!B76)</f>
        <v/>
      </c>
      <c r="C77" s="73" t="str">
        <f>_xlfn.XLOOKUP(B77,'2 Blocks'!$B$6:$B$105,'2 Blocks'!$E$6:$E$105,"")</f>
        <v/>
      </c>
      <c r="D77" s="74" t="str">
        <f>_xlfn.XLOOKUP(B77,'2 Blocks'!$B$6:$B$105,'2 Blocks'!$I$6:$I$105,"")</f>
        <v/>
      </c>
      <c r="E77" s="75"/>
      <c r="F77" s="76" t="str">
        <f t="shared" si="2"/>
        <v/>
      </c>
      <c r="G77" s="74" t="str">
        <f>_xlfn.XLOOKUP(F77,SheetData!$A$11:$A$19,SheetData!$B$11:$B$19,"")</f>
        <v/>
      </c>
      <c r="H77" s="75"/>
      <c r="I77" s="77" t="str">
        <f t="shared" si="3"/>
        <v/>
      </c>
    </row>
    <row r="78" spans="1:9" ht="22.5" customHeight="1" thickBot="1">
      <c r="A78" s="45">
        <v>72</v>
      </c>
      <c r="B78" s="73" t="str">
        <f>IF(ISBLANK('2 Blocks'!B77),"",'2 Blocks'!B77)</f>
        <v/>
      </c>
      <c r="C78" s="73" t="str">
        <f>_xlfn.XLOOKUP(B78,'2 Blocks'!$B$6:$B$105,'2 Blocks'!$E$6:$E$105,"")</f>
        <v/>
      </c>
      <c r="D78" s="74" t="str">
        <f>_xlfn.XLOOKUP(B78,'2 Blocks'!$B$6:$B$105,'2 Blocks'!$I$6:$I$105,"")</f>
        <v/>
      </c>
      <c r="E78" s="75"/>
      <c r="F78" s="76" t="str">
        <f t="shared" si="2"/>
        <v/>
      </c>
      <c r="G78" s="74" t="str">
        <f>_xlfn.XLOOKUP(F78,SheetData!$A$11:$A$19,SheetData!$B$11:$B$19,"")</f>
        <v/>
      </c>
      <c r="H78" s="75"/>
      <c r="I78" s="77" t="str">
        <f t="shared" si="3"/>
        <v/>
      </c>
    </row>
    <row r="79" spans="1:9" ht="22.5" customHeight="1" thickBot="1">
      <c r="A79" s="45">
        <v>73</v>
      </c>
      <c r="B79" s="73" t="str">
        <f>IF(ISBLANK('2 Blocks'!B78),"",'2 Blocks'!B78)</f>
        <v/>
      </c>
      <c r="C79" s="73" t="str">
        <f>_xlfn.XLOOKUP(B79,'2 Blocks'!$B$6:$B$105,'2 Blocks'!$E$6:$E$105,"")</f>
        <v/>
      </c>
      <c r="D79" s="74" t="str">
        <f>_xlfn.XLOOKUP(B79,'2 Blocks'!$B$6:$B$105,'2 Blocks'!$I$6:$I$105,"")</f>
        <v/>
      </c>
      <c r="E79" s="75"/>
      <c r="F79" s="76" t="str">
        <f t="shared" si="2"/>
        <v/>
      </c>
      <c r="G79" s="74" t="str">
        <f>_xlfn.XLOOKUP(F79,SheetData!$A$11:$A$19,SheetData!$B$11:$B$19,"")</f>
        <v/>
      </c>
      <c r="H79" s="75"/>
      <c r="I79" s="77" t="str">
        <f t="shared" si="3"/>
        <v/>
      </c>
    </row>
    <row r="80" spans="1:9" ht="22.5" customHeight="1" thickBot="1">
      <c r="A80" s="45">
        <v>74</v>
      </c>
      <c r="B80" s="73" t="str">
        <f>IF(ISBLANK('2 Blocks'!B79),"",'2 Blocks'!B79)</f>
        <v/>
      </c>
      <c r="C80" s="73" t="str">
        <f>_xlfn.XLOOKUP(B80,'2 Blocks'!$B$6:$B$105,'2 Blocks'!$E$6:$E$105,"")</f>
        <v/>
      </c>
      <c r="D80" s="74" t="str">
        <f>_xlfn.XLOOKUP(B80,'2 Blocks'!$B$6:$B$105,'2 Blocks'!$I$6:$I$105,"")</f>
        <v/>
      </c>
      <c r="E80" s="75"/>
      <c r="F80" s="76" t="str">
        <f t="shared" si="2"/>
        <v/>
      </c>
      <c r="G80" s="74" t="str">
        <f>_xlfn.XLOOKUP(F80,SheetData!$A$11:$A$19,SheetData!$B$11:$B$19,"")</f>
        <v/>
      </c>
      <c r="H80" s="75"/>
      <c r="I80" s="77" t="str">
        <f t="shared" si="3"/>
        <v/>
      </c>
    </row>
    <row r="81" spans="1:9" ht="22.5" customHeight="1" thickBot="1">
      <c r="A81" s="45">
        <v>75</v>
      </c>
      <c r="B81" s="73" t="str">
        <f>IF(ISBLANK('2 Blocks'!B80),"",'2 Blocks'!B80)</f>
        <v/>
      </c>
      <c r="C81" s="73" t="str">
        <f>_xlfn.XLOOKUP(B81,'2 Blocks'!$B$6:$B$105,'2 Blocks'!$E$6:$E$105,"")</f>
        <v/>
      </c>
      <c r="D81" s="74" t="str">
        <f>_xlfn.XLOOKUP(B81,'2 Blocks'!$B$6:$B$105,'2 Blocks'!$I$6:$I$105,"")</f>
        <v/>
      </c>
      <c r="E81" s="75"/>
      <c r="F81" s="76" t="str">
        <f t="shared" si="2"/>
        <v/>
      </c>
      <c r="G81" s="74" t="str">
        <f>_xlfn.XLOOKUP(F81,SheetData!$A$11:$A$19,SheetData!$B$11:$B$19,"")</f>
        <v/>
      </c>
      <c r="H81" s="75"/>
      <c r="I81" s="77" t="str">
        <f t="shared" si="3"/>
        <v/>
      </c>
    </row>
    <row r="82" spans="1:9" ht="22.5" customHeight="1" thickBot="1">
      <c r="A82" s="45">
        <v>76</v>
      </c>
      <c r="B82" s="73" t="str">
        <f>IF(ISBLANK('2 Blocks'!B81),"",'2 Blocks'!B81)</f>
        <v/>
      </c>
      <c r="C82" s="73" t="str">
        <f>_xlfn.XLOOKUP(B82,'2 Blocks'!$B$6:$B$105,'2 Blocks'!$E$6:$E$105,"")</f>
        <v/>
      </c>
      <c r="D82" s="74" t="str">
        <f>_xlfn.XLOOKUP(B82,'2 Blocks'!$B$6:$B$105,'2 Blocks'!$I$6:$I$105,"")</f>
        <v/>
      </c>
      <c r="E82" s="75"/>
      <c r="F82" s="76" t="str">
        <f t="shared" si="2"/>
        <v/>
      </c>
      <c r="G82" s="74" t="str">
        <f>_xlfn.XLOOKUP(F82,SheetData!$A$11:$A$19,SheetData!$B$11:$B$19,"")</f>
        <v/>
      </c>
      <c r="H82" s="75"/>
      <c r="I82" s="77" t="str">
        <f t="shared" si="3"/>
        <v/>
      </c>
    </row>
    <row r="83" spans="1:9" ht="22.5" customHeight="1" thickBot="1">
      <c r="A83" s="45">
        <v>77</v>
      </c>
      <c r="B83" s="73" t="str">
        <f>IF(ISBLANK('2 Blocks'!B82),"",'2 Blocks'!B82)</f>
        <v/>
      </c>
      <c r="C83" s="73" t="str">
        <f>_xlfn.XLOOKUP(B83,'2 Blocks'!$B$6:$B$105,'2 Blocks'!$E$6:$E$105,"")</f>
        <v/>
      </c>
      <c r="D83" s="74" t="str">
        <f>_xlfn.XLOOKUP(B83,'2 Blocks'!$B$6:$B$105,'2 Blocks'!$I$6:$I$105,"")</f>
        <v/>
      </c>
      <c r="E83" s="75"/>
      <c r="F83" s="76" t="str">
        <f t="shared" si="2"/>
        <v/>
      </c>
      <c r="G83" s="74" t="str">
        <f>_xlfn.XLOOKUP(F83,SheetData!$A$11:$A$19,SheetData!$B$11:$B$19,"")</f>
        <v/>
      </c>
      <c r="H83" s="75"/>
      <c r="I83" s="77" t="str">
        <f t="shared" si="3"/>
        <v/>
      </c>
    </row>
    <row r="84" spans="1:9" ht="22.5" customHeight="1" thickBot="1">
      <c r="A84" s="45">
        <v>78</v>
      </c>
      <c r="B84" s="73" t="str">
        <f>IF(ISBLANK('2 Blocks'!B83),"",'2 Blocks'!B83)</f>
        <v/>
      </c>
      <c r="C84" s="73" t="str">
        <f>_xlfn.XLOOKUP(B84,'2 Blocks'!$B$6:$B$105,'2 Blocks'!$E$6:$E$105,"")</f>
        <v/>
      </c>
      <c r="D84" s="74" t="str">
        <f>_xlfn.XLOOKUP(B84,'2 Blocks'!$B$6:$B$105,'2 Blocks'!$I$6:$I$105,"")</f>
        <v/>
      </c>
      <c r="E84" s="75"/>
      <c r="F84" s="76" t="str">
        <f t="shared" si="2"/>
        <v/>
      </c>
      <c r="G84" s="74" t="str">
        <f>_xlfn.XLOOKUP(F84,SheetData!$A$11:$A$19,SheetData!$B$11:$B$19,"")</f>
        <v/>
      </c>
      <c r="H84" s="75"/>
      <c r="I84" s="77" t="str">
        <f t="shared" si="3"/>
        <v/>
      </c>
    </row>
    <row r="85" spans="1:9" ht="22.5" customHeight="1" thickBot="1">
      <c r="A85" s="45">
        <v>79</v>
      </c>
      <c r="B85" s="73" t="str">
        <f>IF(ISBLANK('2 Blocks'!B84),"",'2 Blocks'!B84)</f>
        <v/>
      </c>
      <c r="C85" s="73" t="str">
        <f>_xlfn.XLOOKUP(B85,'2 Blocks'!$B$6:$B$105,'2 Blocks'!$E$6:$E$105,"")</f>
        <v/>
      </c>
      <c r="D85" s="74" t="str">
        <f>_xlfn.XLOOKUP(B85,'2 Blocks'!$B$6:$B$105,'2 Blocks'!$I$6:$I$105,"")</f>
        <v/>
      </c>
      <c r="E85" s="75"/>
      <c r="F85" s="76" t="str">
        <f t="shared" si="2"/>
        <v/>
      </c>
      <c r="G85" s="74" t="str">
        <f>_xlfn.XLOOKUP(F85,SheetData!$A$11:$A$19,SheetData!$B$11:$B$19,"")</f>
        <v/>
      </c>
      <c r="H85" s="75"/>
      <c r="I85" s="77" t="str">
        <f t="shared" si="3"/>
        <v/>
      </c>
    </row>
    <row r="86" spans="1:9" ht="22.5" customHeight="1" thickBot="1">
      <c r="A86" s="45">
        <v>80</v>
      </c>
      <c r="B86" s="73" t="str">
        <f>IF(ISBLANK('2 Blocks'!B85),"",'2 Blocks'!B85)</f>
        <v/>
      </c>
      <c r="C86" s="73" t="str">
        <f>_xlfn.XLOOKUP(B86,'2 Blocks'!$B$6:$B$105,'2 Blocks'!$E$6:$E$105,"")</f>
        <v/>
      </c>
      <c r="D86" s="74" t="str">
        <f>_xlfn.XLOOKUP(B86,'2 Blocks'!$B$6:$B$105,'2 Blocks'!$I$6:$I$105,"")</f>
        <v/>
      </c>
      <c r="E86" s="75"/>
      <c r="F86" s="76" t="str">
        <f t="shared" si="2"/>
        <v/>
      </c>
      <c r="G86" s="74" t="str">
        <f>_xlfn.XLOOKUP(F86,SheetData!$A$11:$A$19,SheetData!$B$11:$B$19,"")</f>
        <v/>
      </c>
      <c r="H86" s="75"/>
      <c r="I86" s="77" t="str">
        <f t="shared" si="3"/>
        <v/>
      </c>
    </row>
    <row r="87" spans="1:9" ht="22.5" customHeight="1" thickBot="1">
      <c r="A87" s="45">
        <v>81</v>
      </c>
      <c r="B87" s="73" t="str">
        <f>IF(ISBLANK('2 Blocks'!B86),"",'2 Blocks'!B86)</f>
        <v/>
      </c>
      <c r="C87" s="73" t="str">
        <f>_xlfn.XLOOKUP(B87,'2 Blocks'!$B$6:$B$105,'2 Blocks'!$E$6:$E$105,"")</f>
        <v/>
      </c>
      <c r="D87" s="74" t="str">
        <f>_xlfn.XLOOKUP(B87,'2 Blocks'!$B$6:$B$105,'2 Blocks'!$I$6:$I$105,"")</f>
        <v/>
      </c>
      <c r="E87" s="75"/>
      <c r="F87" s="76" t="str">
        <f t="shared" si="2"/>
        <v/>
      </c>
      <c r="G87" s="74" t="str">
        <f>_xlfn.XLOOKUP(F87,SheetData!$A$11:$A$19,SheetData!$B$11:$B$19,"")</f>
        <v/>
      </c>
      <c r="H87" s="75"/>
      <c r="I87" s="77" t="str">
        <f t="shared" si="3"/>
        <v/>
      </c>
    </row>
    <row r="88" spans="1:9" ht="22.5" customHeight="1" thickBot="1">
      <c r="A88" s="45">
        <v>82</v>
      </c>
      <c r="B88" s="73" t="str">
        <f>IF(ISBLANK('2 Blocks'!B87),"",'2 Blocks'!B87)</f>
        <v/>
      </c>
      <c r="C88" s="73" t="str">
        <f>_xlfn.XLOOKUP(B88,'2 Blocks'!$B$6:$B$105,'2 Blocks'!$E$6:$E$105,"")</f>
        <v/>
      </c>
      <c r="D88" s="74" t="str">
        <f>_xlfn.XLOOKUP(B88,'2 Blocks'!$B$6:$B$105,'2 Blocks'!$I$6:$I$105,"")</f>
        <v/>
      </c>
      <c r="E88" s="75"/>
      <c r="F88" s="76" t="str">
        <f t="shared" si="2"/>
        <v/>
      </c>
      <c r="G88" s="74" t="str">
        <f>_xlfn.XLOOKUP(F88,SheetData!$A$11:$A$19,SheetData!$B$11:$B$19,"")</f>
        <v/>
      </c>
      <c r="H88" s="75"/>
      <c r="I88" s="77" t="str">
        <f t="shared" si="3"/>
        <v/>
      </c>
    </row>
    <row r="89" spans="1:9" ht="22.5" customHeight="1" thickBot="1">
      <c r="A89" s="45">
        <v>83</v>
      </c>
      <c r="B89" s="73" t="str">
        <f>IF(ISBLANK('2 Blocks'!B88),"",'2 Blocks'!B88)</f>
        <v/>
      </c>
      <c r="C89" s="73" t="str">
        <f>_xlfn.XLOOKUP(B89,'2 Blocks'!$B$6:$B$105,'2 Blocks'!$E$6:$E$105,"")</f>
        <v/>
      </c>
      <c r="D89" s="74" t="str">
        <f>_xlfn.XLOOKUP(B89,'2 Blocks'!$B$6:$B$105,'2 Blocks'!$I$6:$I$105,"")</f>
        <v/>
      </c>
      <c r="E89" s="75"/>
      <c r="F89" s="76" t="str">
        <f t="shared" si="2"/>
        <v/>
      </c>
      <c r="G89" s="74" t="str">
        <f>_xlfn.XLOOKUP(F89,SheetData!$A$11:$A$19,SheetData!$B$11:$B$19,"")</f>
        <v/>
      </c>
      <c r="H89" s="75"/>
      <c r="I89" s="77" t="str">
        <f t="shared" si="3"/>
        <v/>
      </c>
    </row>
    <row r="90" spans="1:9" ht="22.5" customHeight="1" thickBot="1">
      <c r="A90" s="45">
        <v>84</v>
      </c>
      <c r="B90" s="73" t="str">
        <f>IF(ISBLANK('2 Blocks'!B89),"",'2 Blocks'!B89)</f>
        <v/>
      </c>
      <c r="C90" s="73" t="str">
        <f>_xlfn.XLOOKUP(B90,'2 Blocks'!$B$6:$B$105,'2 Blocks'!$E$6:$E$105,"")</f>
        <v/>
      </c>
      <c r="D90" s="74" t="str">
        <f>_xlfn.XLOOKUP(B90,'2 Blocks'!$B$6:$B$105,'2 Blocks'!$I$6:$I$105,"")</f>
        <v/>
      </c>
      <c r="E90" s="75"/>
      <c r="F90" s="76" t="str">
        <f t="shared" si="2"/>
        <v/>
      </c>
      <c r="G90" s="74" t="str">
        <f>_xlfn.XLOOKUP(F90,SheetData!$A$11:$A$19,SheetData!$B$11:$B$19,"")</f>
        <v/>
      </c>
      <c r="H90" s="75"/>
      <c r="I90" s="77" t="str">
        <f t="shared" si="3"/>
        <v/>
      </c>
    </row>
    <row r="91" spans="1:9" ht="22.5" customHeight="1" thickBot="1">
      <c r="A91" s="45">
        <v>85</v>
      </c>
      <c r="B91" s="73" t="str">
        <f>IF(ISBLANK('2 Blocks'!B90),"",'2 Blocks'!B90)</f>
        <v/>
      </c>
      <c r="C91" s="73" t="str">
        <f>_xlfn.XLOOKUP(B91,'2 Blocks'!$B$6:$B$105,'2 Blocks'!$E$6:$E$105,"")</f>
        <v/>
      </c>
      <c r="D91" s="74" t="str">
        <f>_xlfn.XLOOKUP(B91,'2 Blocks'!$B$6:$B$105,'2 Blocks'!$I$6:$I$105,"")</f>
        <v/>
      </c>
      <c r="E91" s="75"/>
      <c r="F91" s="76" t="str">
        <f t="shared" si="2"/>
        <v/>
      </c>
      <c r="G91" s="74" t="str">
        <f>_xlfn.XLOOKUP(F91,SheetData!$A$11:$A$19,SheetData!$B$11:$B$19,"")</f>
        <v/>
      </c>
      <c r="H91" s="75"/>
      <c r="I91" s="77" t="str">
        <f t="shared" si="3"/>
        <v/>
      </c>
    </row>
    <row r="92" spans="1:9" ht="22.5" customHeight="1" thickBot="1">
      <c r="A92" s="45">
        <v>86</v>
      </c>
      <c r="B92" s="73" t="str">
        <f>IF(ISBLANK('2 Blocks'!B91),"",'2 Blocks'!B91)</f>
        <v/>
      </c>
      <c r="C92" s="73" t="str">
        <f>_xlfn.XLOOKUP(B92,'2 Blocks'!$B$6:$B$105,'2 Blocks'!$E$6:$E$105,"")</f>
        <v/>
      </c>
      <c r="D92" s="74" t="str">
        <f>_xlfn.XLOOKUP(B92,'2 Blocks'!$B$6:$B$105,'2 Blocks'!$I$6:$I$105,"")</f>
        <v/>
      </c>
      <c r="E92" s="75"/>
      <c r="F92" s="76" t="str">
        <f t="shared" si="2"/>
        <v/>
      </c>
      <c r="G92" s="74" t="str">
        <f>_xlfn.XLOOKUP(F92,SheetData!$A$11:$A$19,SheetData!$B$11:$B$19,"")</f>
        <v/>
      </c>
      <c r="H92" s="75"/>
      <c r="I92" s="77" t="str">
        <f t="shared" si="3"/>
        <v/>
      </c>
    </row>
    <row r="93" spans="1:9" ht="22.5" customHeight="1" thickBot="1">
      <c r="A93" s="45">
        <v>87</v>
      </c>
      <c r="B93" s="73" t="str">
        <f>IF(ISBLANK('2 Blocks'!B92),"",'2 Blocks'!B92)</f>
        <v/>
      </c>
      <c r="C93" s="73" t="str">
        <f>_xlfn.XLOOKUP(B93,'2 Blocks'!$B$6:$B$105,'2 Blocks'!$E$6:$E$105,"")</f>
        <v/>
      </c>
      <c r="D93" s="74" t="str">
        <f>_xlfn.XLOOKUP(B93,'2 Blocks'!$B$6:$B$105,'2 Blocks'!$I$6:$I$105,"")</f>
        <v/>
      </c>
      <c r="E93" s="75"/>
      <c r="F93" s="76" t="str">
        <f t="shared" si="2"/>
        <v/>
      </c>
      <c r="G93" s="74" t="str">
        <f>_xlfn.XLOOKUP(F93,SheetData!$A$11:$A$19,SheetData!$B$11:$B$19,"")</f>
        <v/>
      </c>
      <c r="H93" s="75"/>
      <c r="I93" s="77" t="str">
        <f t="shared" si="3"/>
        <v/>
      </c>
    </row>
    <row r="94" spans="1:9" ht="22.5" customHeight="1" thickBot="1">
      <c r="A94" s="45">
        <v>88</v>
      </c>
      <c r="B94" s="73" t="str">
        <f>IF(ISBLANK('2 Blocks'!B93),"",'2 Blocks'!B93)</f>
        <v/>
      </c>
      <c r="C94" s="73" t="str">
        <f>_xlfn.XLOOKUP(B94,'2 Blocks'!$B$6:$B$105,'2 Blocks'!$E$6:$E$105,"")</f>
        <v/>
      </c>
      <c r="D94" s="74" t="str">
        <f>_xlfn.XLOOKUP(B94,'2 Blocks'!$B$6:$B$105,'2 Blocks'!$I$6:$I$105,"")</f>
        <v/>
      </c>
      <c r="E94" s="75"/>
      <c r="F94" s="76" t="str">
        <f t="shared" si="2"/>
        <v/>
      </c>
      <c r="G94" s="74" t="str">
        <f>_xlfn.XLOOKUP(F94,SheetData!$A$11:$A$19,SheetData!$B$11:$B$19,"")</f>
        <v/>
      </c>
      <c r="H94" s="75"/>
      <c r="I94" s="77" t="str">
        <f t="shared" si="3"/>
        <v/>
      </c>
    </row>
    <row r="95" spans="1:9" ht="22.5" customHeight="1" thickBot="1">
      <c r="A95" s="45">
        <v>89</v>
      </c>
      <c r="B95" s="73" t="str">
        <f>IF(ISBLANK('2 Blocks'!B94),"",'2 Blocks'!B94)</f>
        <v/>
      </c>
      <c r="C95" s="73" t="str">
        <f>_xlfn.XLOOKUP(B95,'2 Blocks'!$B$6:$B$105,'2 Blocks'!$E$6:$E$105,"")</f>
        <v/>
      </c>
      <c r="D95" s="74" t="str">
        <f>_xlfn.XLOOKUP(B95,'2 Blocks'!$B$6:$B$105,'2 Blocks'!$I$6:$I$105,"")</f>
        <v/>
      </c>
      <c r="E95" s="75"/>
      <c r="F95" s="76" t="str">
        <f t="shared" si="2"/>
        <v/>
      </c>
      <c r="G95" s="74" t="str">
        <f>_xlfn.XLOOKUP(F95,SheetData!$A$11:$A$19,SheetData!$B$11:$B$19,"")</f>
        <v/>
      </c>
      <c r="H95" s="75"/>
      <c r="I95" s="77" t="str">
        <f t="shared" si="3"/>
        <v/>
      </c>
    </row>
    <row r="96" spans="1:9" ht="22.5" customHeight="1" thickBot="1">
      <c r="A96" s="45">
        <v>90</v>
      </c>
      <c r="B96" s="73" t="str">
        <f>IF(ISBLANK('2 Blocks'!B95),"",'2 Blocks'!B95)</f>
        <v/>
      </c>
      <c r="C96" s="73" t="str">
        <f>_xlfn.XLOOKUP(B96,'2 Blocks'!$B$6:$B$105,'2 Blocks'!$E$6:$E$105,"")</f>
        <v/>
      </c>
      <c r="D96" s="74" t="str">
        <f>_xlfn.XLOOKUP(B96,'2 Blocks'!$B$6:$B$105,'2 Blocks'!$I$6:$I$105,"")</f>
        <v/>
      </c>
      <c r="E96" s="75"/>
      <c r="F96" s="76" t="str">
        <f t="shared" si="2"/>
        <v/>
      </c>
      <c r="G96" s="74" t="str">
        <f>_xlfn.XLOOKUP(F96,SheetData!$A$11:$A$19,SheetData!$B$11:$B$19,"")</f>
        <v/>
      </c>
      <c r="H96" s="75"/>
      <c r="I96" s="77" t="str">
        <f t="shared" si="3"/>
        <v/>
      </c>
    </row>
    <row r="97" spans="1:9" ht="22.5" customHeight="1" thickBot="1">
      <c r="A97" s="45">
        <v>91</v>
      </c>
      <c r="B97" s="73" t="str">
        <f>IF(ISBLANK('2 Blocks'!B96),"",'2 Blocks'!B96)</f>
        <v/>
      </c>
      <c r="C97" s="73" t="str">
        <f>_xlfn.XLOOKUP(B97,'2 Blocks'!$B$6:$B$105,'2 Blocks'!$E$6:$E$105,"")</f>
        <v/>
      </c>
      <c r="D97" s="74" t="str">
        <f>_xlfn.XLOOKUP(B97,'2 Blocks'!$B$6:$B$105,'2 Blocks'!$I$6:$I$105,"")</f>
        <v/>
      </c>
      <c r="E97" s="75"/>
      <c r="F97" s="76" t="str">
        <f t="shared" si="2"/>
        <v/>
      </c>
      <c r="G97" s="74" t="str">
        <f>_xlfn.XLOOKUP(F97,SheetData!$A$11:$A$19,SheetData!$B$11:$B$19,"")</f>
        <v/>
      </c>
      <c r="H97" s="75"/>
      <c r="I97" s="77" t="str">
        <f t="shared" si="3"/>
        <v/>
      </c>
    </row>
    <row r="98" spans="1:9" ht="22.5" customHeight="1" thickBot="1">
      <c r="A98" s="45">
        <v>92</v>
      </c>
      <c r="B98" s="73" t="str">
        <f>IF(ISBLANK('2 Blocks'!B97),"",'2 Blocks'!B97)</f>
        <v/>
      </c>
      <c r="C98" s="73" t="str">
        <f>_xlfn.XLOOKUP(B98,'2 Blocks'!$B$6:$B$105,'2 Blocks'!$E$6:$E$105,"")</f>
        <v/>
      </c>
      <c r="D98" s="74" t="str">
        <f>_xlfn.XLOOKUP(B98,'2 Blocks'!$B$6:$B$105,'2 Blocks'!$I$6:$I$105,"")</f>
        <v/>
      </c>
      <c r="E98" s="75"/>
      <c r="F98" s="76" t="str">
        <f t="shared" si="2"/>
        <v/>
      </c>
      <c r="G98" s="74" t="str">
        <f>_xlfn.XLOOKUP(F98,SheetData!$A$11:$A$19,SheetData!$B$11:$B$19,"")</f>
        <v/>
      </c>
      <c r="H98" s="75"/>
      <c r="I98" s="77" t="str">
        <f t="shared" si="3"/>
        <v/>
      </c>
    </row>
    <row r="99" spans="1:9" ht="22.5" customHeight="1" thickBot="1">
      <c r="A99" s="45">
        <v>93</v>
      </c>
      <c r="B99" s="73" t="str">
        <f>IF(ISBLANK('2 Blocks'!B98),"",'2 Blocks'!B98)</f>
        <v/>
      </c>
      <c r="C99" s="73" t="str">
        <f>_xlfn.XLOOKUP(B99,'2 Blocks'!$B$6:$B$105,'2 Blocks'!$E$6:$E$105,"")</f>
        <v/>
      </c>
      <c r="D99" s="74" t="str">
        <f>_xlfn.XLOOKUP(B99,'2 Blocks'!$B$6:$B$105,'2 Blocks'!$I$6:$I$105,"")</f>
        <v/>
      </c>
      <c r="E99" s="75"/>
      <c r="F99" s="76" t="str">
        <f t="shared" si="2"/>
        <v/>
      </c>
      <c r="G99" s="74" t="str">
        <f>_xlfn.XLOOKUP(F99,SheetData!$A$11:$A$19,SheetData!$B$11:$B$19,"")</f>
        <v/>
      </c>
      <c r="H99" s="75"/>
      <c r="I99" s="77" t="str">
        <f t="shared" si="3"/>
        <v/>
      </c>
    </row>
    <row r="100" spans="1:9" ht="22.5" customHeight="1" thickBot="1">
      <c r="A100" s="45">
        <v>94</v>
      </c>
      <c r="B100" s="73" t="str">
        <f>IF(ISBLANK('2 Blocks'!B99),"",'2 Blocks'!B99)</f>
        <v/>
      </c>
      <c r="C100" s="73" t="str">
        <f>_xlfn.XLOOKUP(B100,'2 Blocks'!$B$6:$B$105,'2 Blocks'!$E$6:$E$105,"")</f>
        <v/>
      </c>
      <c r="D100" s="74" t="str">
        <f>_xlfn.XLOOKUP(B100,'2 Blocks'!$B$6:$B$105,'2 Blocks'!$I$6:$I$105,"")</f>
        <v/>
      </c>
      <c r="E100" s="75"/>
      <c r="F100" s="76" t="str">
        <f t="shared" si="2"/>
        <v/>
      </c>
      <c r="G100" s="74" t="str">
        <f>_xlfn.XLOOKUP(F100,SheetData!$A$11:$A$19,SheetData!$B$11:$B$19,"")</f>
        <v/>
      </c>
      <c r="H100" s="75"/>
      <c r="I100" s="77" t="str">
        <f t="shared" si="3"/>
        <v/>
      </c>
    </row>
    <row r="101" spans="1:9" ht="22.5" customHeight="1" thickBot="1">
      <c r="A101" s="45">
        <v>95</v>
      </c>
      <c r="B101" s="73" t="str">
        <f>IF(ISBLANK('2 Blocks'!B100),"",'2 Blocks'!B100)</f>
        <v/>
      </c>
      <c r="C101" s="73" t="str">
        <f>_xlfn.XLOOKUP(B101,'2 Blocks'!$B$6:$B$105,'2 Blocks'!$E$6:$E$105,"")</f>
        <v/>
      </c>
      <c r="D101" s="74" t="str">
        <f>_xlfn.XLOOKUP(B101,'2 Blocks'!$B$6:$B$105,'2 Blocks'!$I$6:$I$105,"")</f>
        <v/>
      </c>
      <c r="E101" s="75"/>
      <c r="F101" s="76" t="str">
        <f t="shared" si="2"/>
        <v/>
      </c>
      <c r="G101" s="74" t="str">
        <f>_xlfn.XLOOKUP(F101,SheetData!$A$11:$A$19,SheetData!$B$11:$B$19,"")</f>
        <v/>
      </c>
      <c r="H101" s="75"/>
      <c r="I101" s="77" t="str">
        <f t="shared" si="3"/>
        <v/>
      </c>
    </row>
    <row r="102" spans="1:9" ht="22.5" customHeight="1" thickBot="1">
      <c r="A102" s="45">
        <v>96</v>
      </c>
      <c r="B102" s="73" t="str">
        <f>IF(ISBLANK('2 Blocks'!B101),"",'2 Blocks'!B101)</f>
        <v/>
      </c>
      <c r="C102" s="73" t="str">
        <f>_xlfn.XLOOKUP(B102,'2 Blocks'!$B$6:$B$105,'2 Blocks'!$E$6:$E$105,"")</f>
        <v/>
      </c>
      <c r="D102" s="74" t="str">
        <f>_xlfn.XLOOKUP(B102,'2 Blocks'!$B$6:$B$105,'2 Blocks'!$I$6:$I$105,"")</f>
        <v/>
      </c>
      <c r="E102" s="75"/>
      <c r="F102" s="76" t="str">
        <f t="shared" si="2"/>
        <v/>
      </c>
      <c r="G102" s="74" t="str">
        <f>_xlfn.XLOOKUP(F102,SheetData!$A$11:$A$19,SheetData!$B$11:$B$19,"")</f>
        <v/>
      </c>
      <c r="H102" s="75"/>
      <c r="I102" s="77" t="str">
        <f t="shared" si="3"/>
        <v/>
      </c>
    </row>
    <row r="103" spans="1:9" ht="22.5" customHeight="1" thickBot="1">
      <c r="A103" s="45">
        <v>97</v>
      </c>
      <c r="B103" s="73" t="str">
        <f>IF(ISBLANK('2 Blocks'!B102),"",'2 Blocks'!B102)</f>
        <v/>
      </c>
      <c r="C103" s="73" t="str">
        <f>_xlfn.XLOOKUP(B103,'2 Blocks'!$B$6:$B$105,'2 Blocks'!$E$6:$E$105,"")</f>
        <v/>
      </c>
      <c r="D103" s="74" t="str">
        <f>_xlfn.XLOOKUP(B103,'2 Blocks'!$B$6:$B$105,'2 Blocks'!$I$6:$I$105,"")</f>
        <v/>
      </c>
      <c r="E103" s="75"/>
      <c r="F103" s="76" t="str">
        <f t="shared" si="2"/>
        <v/>
      </c>
      <c r="G103" s="74" t="str">
        <f>_xlfn.XLOOKUP(F103,SheetData!$A$11:$A$19,SheetData!$B$11:$B$19,"")</f>
        <v/>
      </c>
      <c r="H103" s="75"/>
      <c r="I103" s="77" t="str">
        <f t="shared" si="3"/>
        <v/>
      </c>
    </row>
    <row r="104" spans="1:9" ht="22.5" customHeight="1" thickBot="1">
      <c r="A104" s="45">
        <v>98</v>
      </c>
      <c r="B104" s="73" t="str">
        <f>IF(ISBLANK('2 Blocks'!B103),"",'2 Blocks'!B103)</f>
        <v/>
      </c>
      <c r="C104" s="73" t="str">
        <f>_xlfn.XLOOKUP(B104,'2 Blocks'!$B$6:$B$105,'2 Blocks'!$E$6:$E$105,"")</f>
        <v/>
      </c>
      <c r="D104" s="74" t="str">
        <f>_xlfn.XLOOKUP(B104,'2 Blocks'!$B$6:$B$105,'2 Blocks'!$I$6:$I$105,"")</f>
        <v/>
      </c>
      <c r="E104" s="75"/>
      <c r="F104" s="76" t="str">
        <f t="shared" si="2"/>
        <v/>
      </c>
      <c r="G104" s="74" t="str">
        <f>_xlfn.XLOOKUP(F104,SheetData!$A$11:$A$19,SheetData!$B$11:$B$19,"")</f>
        <v/>
      </c>
      <c r="H104" s="75"/>
      <c r="I104" s="77" t="str">
        <f t="shared" si="3"/>
        <v/>
      </c>
    </row>
    <row r="105" spans="1:9" ht="22.5" customHeight="1" thickBot="1">
      <c r="A105" s="45">
        <v>99</v>
      </c>
      <c r="B105" s="73" t="str">
        <f>IF(ISBLANK('2 Blocks'!B104),"",'2 Blocks'!B104)</f>
        <v/>
      </c>
      <c r="C105" s="73" t="str">
        <f>_xlfn.XLOOKUP(B105,'2 Blocks'!$B$6:$B$105,'2 Blocks'!$E$6:$E$105,"")</f>
        <v/>
      </c>
      <c r="D105" s="74" t="str">
        <f>_xlfn.XLOOKUP(B105,'2 Blocks'!$B$6:$B$105,'2 Blocks'!$I$6:$I$105,"")</f>
        <v/>
      </c>
      <c r="E105" s="75"/>
      <c r="F105" s="76" t="str">
        <f t="shared" si="2"/>
        <v/>
      </c>
      <c r="G105" s="74" t="str">
        <f>_xlfn.XLOOKUP(F105,SheetData!$A$11:$A$19,SheetData!$B$11:$B$19,"")</f>
        <v/>
      </c>
      <c r="H105" s="75"/>
      <c r="I105" s="77" t="str">
        <f t="shared" si="3"/>
        <v/>
      </c>
    </row>
    <row r="106" spans="1:9" ht="22.5" customHeight="1" thickBot="1">
      <c r="A106" s="45">
        <v>100</v>
      </c>
      <c r="B106" s="73" t="str">
        <f>IF(ISBLANK('2 Blocks'!B105),"",'2 Blocks'!B105)</f>
        <v/>
      </c>
      <c r="C106" s="73" t="str">
        <f>_xlfn.XLOOKUP(B106,'2 Blocks'!$B$6:$B$105,'2 Blocks'!$E$6:$E$105,"")</f>
        <v/>
      </c>
      <c r="D106" s="74" t="str">
        <f>_xlfn.XLOOKUP(B106,'2 Blocks'!$B$6:$B$105,'2 Blocks'!$I$6:$I$105,"")</f>
        <v/>
      </c>
      <c r="E106" s="75"/>
      <c r="F106" s="76" t="str">
        <f t="shared" si="2"/>
        <v/>
      </c>
      <c r="G106" s="74" t="str">
        <f>_xlfn.XLOOKUP(F106,SheetData!$A$11:$A$19,SheetData!$B$11:$B$19,"")</f>
        <v/>
      </c>
      <c r="H106" s="75"/>
      <c r="I106" s="77" t="str">
        <f t="shared" si="3"/>
        <v/>
      </c>
    </row>
  </sheetData>
  <mergeCells count="7">
    <mergeCell ref="A1:P1"/>
    <mergeCell ref="K5:M5"/>
    <mergeCell ref="N5:P5"/>
    <mergeCell ref="K3:P3"/>
    <mergeCell ref="H5:I5"/>
    <mergeCell ref="D5:G5"/>
    <mergeCell ref="A3:I3"/>
  </mergeCells>
  <conditionalFormatting sqref="D7:F106">
    <cfRule type="containsText" dxfId="38" priority="8" operator="containsText" text="RED">
      <formula>NOT(ISERROR(SEARCH("RED",D7)))</formula>
    </cfRule>
    <cfRule type="containsText" dxfId="37" priority="9" operator="containsText" text="AMBER">
      <formula>NOT(ISERROR(SEARCH("AMBER",D7)))</formula>
    </cfRule>
    <cfRule type="containsText" dxfId="36" priority="10" operator="containsText" text="GREEN">
      <formula>NOT(ISERROR(SEARCH("GREEN",D7)))</formula>
    </cfRule>
  </conditionalFormatting>
  <conditionalFormatting sqref="H7:H106">
    <cfRule type="containsText" dxfId="35" priority="1" operator="containsText" text="VERY LOW">
      <formula>NOT(ISERROR(SEARCH("VERY LOW",H7)))</formula>
    </cfRule>
    <cfRule type="containsText" dxfId="34" priority="2" operator="containsText" text="RED">
      <formula>NOT(ISERROR(SEARCH("RED",H7)))</formula>
    </cfRule>
    <cfRule type="containsText" dxfId="33" priority="3" operator="containsText" text="AMBER">
      <formula>NOT(ISERROR(SEARCH("AMBER",H7)))</formula>
    </cfRule>
    <cfRule type="containsText" dxfId="32" priority="4" operator="containsText" text="GREEN">
      <formula>NOT(ISERROR(SEARCH("GREEN",H7)))</formula>
    </cfRule>
  </conditionalFormatting>
  <pageMargins left="0.70866141732283472" right="0.70866141732283472" top="0.74803149606299213" bottom="0.74803149606299213" header="0.31496062992125984" footer="0.31496062992125984"/>
  <pageSetup scale="4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7344479-6E2A-4FC5-B755-FA1C45CD359A}">
          <x14:formula1>
            <xm:f>SheetData!$A$6:$A$8</xm:f>
          </x14:formula1>
          <xm:sqref>D7:E106</xm:sqref>
        </x14:dataValidation>
        <x14:dataValidation type="list" allowBlank="1" showInputMessage="1" showErrorMessage="1" xr:uid="{0747113C-94FA-4149-8ABB-02ACA70AD036}">
          <x14:formula1>
            <xm:f>SheetData!$A$5:$A$8</xm:f>
          </x14:formula1>
          <xm:sqref>H7:H1048576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CFB4-B09C-498E-8BA8-B084F68FAF6B}">
  <sheetPr codeName="Sheet6">
    <tabColor rgb="FF4E6976"/>
    <pageSetUpPr fitToPage="1"/>
  </sheetPr>
  <dimension ref="A1:M260"/>
  <sheetViews>
    <sheetView showGridLines="0" zoomScaleNormal="100" zoomScalePageLayoutView="70" workbookViewId="0">
      <selection activeCell="D5" sqref="D5"/>
    </sheetView>
  </sheetViews>
  <sheetFormatPr defaultRowHeight="14.45"/>
  <cols>
    <col min="1" max="1" width="15.6640625" style="16" customWidth="1"/>
    <col min="2" max="2" width="8.21875" style="16" customWidth="1"/>
    <col min="3" max="3" width="12.33203125" customWidth="1"/>
    <col min="4" max="4" width="63.109375" customWidth="1"/>
    <col min="5" max="5" width="16.33203125" style="1" customWidth="1"/>
    <col min="6" max="6" width="13.6640625" style="1" customWidth="1"/>
    <col min="7" max="7" width="38.77734375" style="19" customWidth="1"/>
    <col min="8" max="8" width="23.109375" style="1" customWidth="1"/>
    <col min="9" max="10" width="15.5546875" style="1" customWidth="1"/>
    <col min="11" max="11" width="32.6640625" style="1" customWidth="1"/>
    <col min="12" max="12" width="15.109375" style="1" customWidth="1"/>
    <col min="13" max="13" width="34" style="1" customWidth="1"/>
  </cols>
  <sheetData>
    <row r="1" spans="1:13" s="17" customFormat="1" ht="44.25" customHeight="1" thickBot="1">
      <c r="A1" s="141" t="s">
        <v>86</v>
      </c>
      <c r="B1" s="141"/>
      <c r="C1" s="141"/>
      <c r="D1" s="141"/>
      <c r="E1" s="141"/>
      <c r="F1" s="141"/>
      <c r="G1" s="141"/>
      <c r="H1" s="141"/>
      <c r="I1" s="141"/>
      <c r="J1" s="141"/>
      <c r="K1" s="141"/>
      <c r="L1" s="141"/>
      <c r="M1" s="141"/>
    </row>
    <row r="2" spans="1:13" s="3" customFormat="1" ht="8.1" customHeight="1" thickTop="1">
      <c r="A2" s="81"/>
      <c r="B2" s="81"/>
      <c r="C2" s="81"/>
      <c r="D2" s="81"/>
      <c r="E2" s="82"/>
      <c r="F2" s="82"/>
      <c r="G2" s="83"/>
      <c r="H2" s="82"/>
      <c r="I2" s="84"/>
      <c r="J2" s="82"/>
      <c r="K2" s="84"/>
      <c r="L2" s="84"/>
      <c r="M2" s="84"/>
    </row>
    <row r="3" spans="1:13" s="3" customFormat="1" ht="132.94999999999999" customHeight="1">
      <c r="A3" s="142" t="s">
        <v>87</v>
      </c>
      <c r="B3" s="142"/>
      <c r="C3" s="142"/>
      <c r="D3" s="142"/>
      <c r="E3" s="142"/>
      <c r="F3" s="142"/>
      <c r="G3" s="142"/>
      <c r="H3" s="142"/>
      <c r="I3" s="142"/>
      <c r="J3" s="142"/>
      <c r="K3" s="142"/>
      <c r="L3" s="85"/>
      <c r="M3" s="84"/>
    </row>
    <row r="4" spans="1:13" s="3" customFormat="1" ht="12.95" customHeight="1">
      <c r="A4" s="44"/>
      <c r="B4" s="44"/>
      <c r="C4" s="44"/>
      <c r="D4" s="44"/>
      <c r="E4" s="44"/>
      <c r="F4" s="44"/>
      <c r="G4" s="44"/>
      <c r="H4" s="44"/>
      <c r="I4" s="85"/>
      <c r="J4" s="44"/>
      <c r="K4" s="85"/>
      <c r="L4" s="85"/>
      <c r="M4" s="84"/>
    </row>
    <row r="5" spans="1:13" s="3" customFormat="1" ht="36.950000000000003" customHeight="1">
      <c r="A5" s="143" t="s">
        <v>88</v>
      </c>
      <c r="B5" s="143"/>
      <c r="C5" s="143"/>
      <c r="D5" s="117">
        <f>COUNTIFS($E$11:$E$45,"Minimum",$F$11:$F$45,"Yes")/COUNTIFS($E$11:$E$45,"Minimum",$F$11:$F$45, "&lt;&gt;N/A")</f>
        <v>0</v>
      </c>
      <c r="E5" s="43"/>
      <c r="F5" s="86"/>
      <c r="G5" s="86"/>
      <c r="H5" s="86"/>
      <c r="I5" s="87"/>
      <c r="J5" s="86"/>
      <c r="K5" s="87"/>
      <c r="L5" s="87"/>
      <c r="M5" s="88"/>
    </row>
    <row r="6" spans="1:13" s="3" customFormat="1" ht="36.950000000000003" customHeight="1">
      <c r="A6" s="143" t="s">
        <v>89</v>
      </c>
      <c r="B6" s="143"/>
      <c r="C6" s="143"/>
      <c r="D6" s="117">
        <f>COUNTIFS($E$11:$E$45,"Additional",$F$11:$F$45,"Yes")/COUNTIFS($E$11:$E$45,"Additional",$F$11:$F$45, "&lt;&gt;N/A")</f>
        <v>0</v>
      </c>
      <c r="E6" s="43"/>
      <c r="F6" s="86"/>
      <c r="G6" s="86"/>
      <c r="H6" s="86"/>
      <c r="I6" s="87"/>
      <c r="J6" s="86"/>
      <c r="K6" s="87"/>
      <c r="L6" s="87"/>
      <c r="M6" s="88"/>
    </row>
    <row r="8" spans="1:13" ht="18">
      <c r="A8" s="89" t="s">
        <v>90</v>
      </c>
      <c r="B8" s="90"/>
      <c r="C8" s="90" t="s">
        <v>91</v>
      </c>
      <c r="D8" s="90"/>
      <c r="E8" s="90"/>
      <c r="F8" s="19"/>
      <c r="G8" s="1"/>
    </row>
    <row r="9" spans="1:13" ht="15" thickBot="1">
      <c r="B9"/>
      <c r="D9" s="1"/>
      <c r="F9" s="19"/>
      <c r="G9" s="1"/>
    </row>
    <row r="10" spans="1:13" s="18" customFormat="1" ht="39" customHeight="1" thickBot="1">
      <c r="A10" s="91" t="s">
        <v>92</v>
      </c>
      <c r="B10" s="92"/>
      <c r="C10" s="93" t="s">
        <v>93</v>
      </c>
      <c r="D10" s="93" t="s">
        <v>94</v>
      </c>
      <c r="E10" s="94" t="s">
        <v>95</v>
      </c>
      <c r="F10" s="95" t="s">
        <v>96</v>
      </c>
      <c r="G10" s="95" t="s">
        <v>97</v>
      </c>
      <c r="H10" s="95" t="s">
        <v>33</v>
      </c>
      <c r="I10" s="95" t="s">
        <v>98</v>
      </c>
      <c r="J10" s="95" t="s">
        <v>99</v>
      </c>
      <c r="K10" s="95" t="s">
        <v>100</v>
      </c>
      <c r="L10" s="95" t="s">
        <v>101</v>
      </c>
      <c r="M10" s="95" t="s">
        <v>102</v>
      </c>
    </row>
    <row r="11" spans="1:13" s="12" customFormat="1" ht="39" customHeight="1" thickBot="1">
      <c r="A11" s="20" t="str" cm="1">
        <f t="array" ref="A11:A12">_xlfn._xlws.FILTER('3 Risk assessments'!$B$7:$B$106,'3 Risk assessments'!$G$7:$G$106=1,"")</f>
        <v>C</v>
      </c>
      <c r="B11" s="14"/>
      <c r="C11" s="96">
        <v>1.5</v>
      </c>
      <c r="D11" s="97" t="s">
        <v>103</v>
      </c>
      <c r="E11" s="97" t="s">
        <v>104</v>
      </c>
      <c r="F11" s="98"/>
      <c r="G11" s="99"/>
      <c r="H11" s="100"/>
      <c r="I11" s="100"/>
      <c r="J11" s="100"/>
      <c r="K11" s="99"/>
      <c r="L11" s="100"/>
      <c r="M11" s="99"/>
    </row>
    <row r="12" spans="1:13" s="12" customFormat="1" ht="39" customHeight="1" thickBot="1">
      <c r="A12" s="20" t="str">
        <v>D</v>
      </c>
      <c r="B12" s="14"/>
      <c r="C12" s="96">
        <v>1.5</v>
      </c>
      <c r="D12" s="97" t="s">
        <v>105</v>
      </c>
      <c r="E12" s="97" t="s">
        <v>104</v>
      </c>
      <c r="F12" s="98"/>
      <c r="G12" s="99"/>
      <c r="H12" s="100"/>
      <c r="I12" s="100"/>
      <c r="J12" s="100"/>
      <c r="K12" s="99"/>
      <c r="L12" s="100"/>
      <c r="M12" s="99"/>
    </row>
    <row r="13" spans="1:13" s="12" customFormat="1" ht="39" customHeight="1" thickBot="1">
      <c r="A13" s="20"/>
      <c r="B13" s="14"/>
      <c r="C13" s="96" t="s">
        <v>106</v>
      </c>
      <c r="D13" s="97" t="s">
        <v>107</v>
      </c>
      <c r="E13" s="97" t="s">
        <v>104</v>
      </c>
      <c r="F13" s="98"/>
      <c r="G13" s="99"/>
      <c r="H13" s="100"/>
      <c r="I13" s="100"/>
      <c r="J13" s="100"/>
      <c r="K13" s="99"/>
      <c r="L13" s="100"/>
      <c r="M13" s="99"/>
    </row>
    <row r="14" spans="1:13" s="12" customFormat="1" ht="39" customHeight="1" thickBot="1">
      <c r="A14" s="20"/>
      <c r="B14" s="14"/>
      <c r="C14" s="96" t="s">
        <v>108</v>
      </c>
      <c r="D14" s="97" t="s">
        <v>109</v>
      </c>
      <c r="E14" s="97" t="s">
        <v>104</v>
      </c>
      <c r="F14" s="98"/>
      <c r="G14" s="99"/>
      <c r="H14" s="100"/>
      <c r="I14" s="100"/>
      <c r="J14" s="100"/>
      <c r="K14" s="99"/>
      <c r="L14" s="100"/>
      <c r="M14" s="99"/>
    </row>
    <row r="15" spans="1:13" s="12" customFormat="1" ht="39" customHeight="1" thickBot="1">
      <c r="A15" s="20"/>
      <c r="B15" s="14"/>
      <c r="C15" s="96" t="s">
        <v>110</v>
      </c>
      <c r="D15" s="97" t="s">
        <v>111</v>
      </c>
      <c r="E15" s="97" t="s">
        <v>104</v>
      </c>
      <c r="F15" s="98"/>
      <c r="G15" s="99"/>
      <c r="H15" s="100"/>
      <c r="I15" s="100"/>
      <c r="J15" s="100"/>
      <c r="K15" s="99"/>
      <c r="L15" s="100"/>
      <c r="M15" s="99"/>
    </row>
    <row r="16" spans="1:13" s="12" customFormat="1" ht="39" customHeight="1" thickBot="1">
      <c r="A16" s="20"/>
      <c r="B16" s="14"/>
      <c r="C16" s="96" t="s">
        <v>112</v>
      </c>
      <c r="D16" s="97" t="s">
        <v>113</v>
      </c>
      <c r="E16" s="97" t="s">
        <v>104</v>
      </c>
      <c r="F16" s="98"/>
      <c r="G16" s="99"/>
      <c r="H16" s="100"/>
      <c r="I16" s="100"/>
      <c r="J16" s="100"/>
      <c r="K16" s="99"/>
      <c r="L16" s="100"/>
      <c r="M16" s="99"/>
    </row>
    <row r="17" spans="1:13" s="12" customFormat="1" ht="39" customHeight="1" thickBot="1">
      <c r="A17" s="20"/>
      <c r="B17" s="14"/>
      <c r="C17" s="96" t="s">
        <v>114</v>
      </c>
      <c r="D17" s="97" t="s">
        <v>115</v>
      </c>
      <c r="E17" s="97" t="s">
        <v>104</v>
      </c>
      <c r="F17" s="98"/>
      <c r="G17" s="99"/>
      <c r="H17" s="100"/>
      <c r="I17" s="100"/>
      <c r="J17" s="100"/>
      <c r="K17" s="99"/>
      <c r="L17" s="100"/>
      <c r="M17" s="99"/>
    </row>
    <row r="18" spans="1:13" s="12" customFormat="1" ht="39" customHeight="1" thickBot="1">
      <c r="A18" s="20"/>
      <c r="B18" s="14"/>
      <c r="C18" s="96" t="s">
        <v>116</v>
      </c>
      <c r="D18" s="97" t="s">
        <v>117</v>
      </c>
      <c r="E18" s="97" t="s">
        <v>104</v>
      </c>
      <c r="F18" s="98"/>
      <c r="G18" s="99"/>
      <c r="H18" s="100"/>
      <c r="I18" s="100"/>
      <c r="J18" s="100"/>
      <c r="K18" s="99"/>
      <c r="L18" s="100"/>
      <c r="M18" s="99"/>
    </row>
    <row r="19" spans="1:13" s="12" customFormat="1" ht="39" customHeight="1" thickBot="1">
      <c r="A19" s="20"/>
      <c r="B19" s="14"/>
      <c r="C19" s="96" t="s">
        <v>118</v>
      </c>
      <c r="D19" s="97" t="s">
        <v>119</v>
      </c>
      <c r="E19" s="97" t="s">
        <v>104</v>
      </c>
      <c r="F19" s="98"/>
      <c r="G19" s="99"/>
      <c r="H19" s="100"/>
      <c r="I19" s="100"/>
      <c r="J19" s="100"/>
      <c r="K19" s="99"/>
      <c r="L19" s="100"/>
      <c r="M19" s="99"/>
    </row>
    <row r="20" spans="1:13" s="12" customFormat="1" ht="39" customHeight="1" thickBot="1">
      <c r="A20" s="20"/>
      <c r="B20" s="14"/>
      <c r="C20" s="101" t="s">
        <v>120</v>
      </c>
      <c r="D20" s="97" t="s">
        <v>121</v>
      </c>
      <c r="E20" s="97" t="s">
        <v>104</v>
      </c>
      <c r="F20" s="98"/>
      <c r="G20" s="99"/>
      <c r="H20" s="100"/>
      <c r="I20" s="100"/>
      <c r="J20" s="100"/>
      <c r="K20" s="99"/>
      <c r="L20" s="100"/>
      <c r="M20" s="99"/>
    </row>
    <row r="21" spans="1:13" s="12" customFormat="1" ht="39" customHeight="1" thickBot="1">
      <c r="A21" s="20"/>
      <c r="B21" s="14"/>
      <c r="C21" s="96" t="s">
        <v>122</v>
      </c>
      <c r="D21" s="97" t="s">
        <v>123</v>
      </c>
      <c r="E21" s="97" t="s">
        <v>104</v>
      </c>
      <c r="F21" s="98"/>
      <c r="G21" s="99"/>
      <c r="H21" s="100"/>
      <c r="I21" s="100"/>
      <c r="J21" s="100"/>
      <c r="K21" s="99"/>
      <c r="L21" s="100"/>
      <c r="M21" s="99"/>
    </row>
    <row r="22" spans="1:13" s="12" customFormat="1" ht="39" customHeight="1" thickBot="1">
      <c r="A22" s="20"/>
      <c r="B22" s="14"/>
      <c r="C22" s="96" t="s">
        <v>124</v>
      </c>
      <c r="D22" s="97" t="s">
        <v>125</v>
      </c>
      <c r="E22" s="97" t="s">
        <v>104</v>
      </c>
      <c r="F22" s="98"/>
      <c r="G22" s="99"/>
      <c r="H22" s="100"/>
      <c r="I22" s="100"/>
      <c r="J22" s="100"/>
      <c r="K22" s="99"/>
      <c r="L22" s="100"/>
      <c r="M22" s="99"/>
    </row>
    <row r="23" spans="1:13" s="12" customFormat="1" ht="39" customHeight="1" thickBot="1">
      <c r="A23" s="20"/>
      <c r="B23" s="14"/>
      <c r="C23" s="96" t="s">
        <v>126</v>
      </c>
      <c r="D23" s="97" t="s">
        <v>127</v>
      </c>
      <c r="E23" s="97" t="s">
        <v>104</v>
      </c>
      <c r="F23" s="98"/>
      <c r="G23" s="99"/>
      <c r="H23" s="100"/>
      <c r="I23" s="100"/>
      <c r="J23" s="100"/>
      <c r="K23" s="99"/>
      <c r="L23" s="100"/>
      <c r="M23" s="99"/>
    </row>
    <row r="24" spans="1:13" s="12" customFormat="1" ht="39" customHeight="1" thickBot="1">
      <c r="A24" s="20"/>
      <c r="B24" s="14"/>
      <c r="C24" s="96" t="s">
        <v>128</v>
      </c>
      <c r="D24" s="97" t="s">
        <v>129</v>
      </c>
      <c r="E24" s="97" t="s">
        <v>104</v>
      </c>
      <c r="F24" s="98"/>
      <c r="G24" s="99"/>
      <c r="H24" s="100"/>
      <c r="I24" s="100"/>
      <c r="J24" s="100"/>
      <c r="K24" s="99"/>
      <c r="L24" s="100"/>
      <c r="M24" s="99"/>
    </row>
    <row r="25" spans="1:13" s="12" customFormat="1" ht="39" customHeight="1" thickBot="1">
      <c r="A25" s="20"/>
      <c r="B25" s="14"/>
      <c r="C25" s="102" t="s">
        <v>130</v>
      </c>
      <c r="D25" s="103" t="s">
        <v>131</v>
      </c>
      <c r="E25" s="103" t="s">
        <v>132</v>
      </c>
      <c r="F25" s="98"/>
      <c r="G25" s="99"/>
      <c r="H25" s="100"/>
      <c r="I25" s="100"/>
      <c r="J25" s="100"/>
      <c r="K25" s="99"/>
      <c r="L25" s="100"/>
      <c r="M25" s="99"/>
    </row>
    <row r="26" spans="1:13" s="12" customFormat="1" ht="39" customHeight="1" thickBot="1">
      <c r="A26" s="20"/>
      <c r="B26" s="14"/>
      <c r="C26" s="102" t="s">
        <v>133</v>
      </c>
      <c r="D26" s="103" t="s">
        <v>134</v>
      </c>
      <c r="E26" s="103" t="s">
        <v>132</v>
      </c>
      <c r="F26" s="98"/>
      <c r="G26" s="99"/>
      <c r="H26" s="100"/>
      <c r="I26" s="100"/>
      <c r="J26" s="100"/>
      <c r="K26" s="99"/>
      <c r="L26" s="100"/>
      <c r="M26" s="99"/>
    </row>
    <row r="27" spans="1:13" s="12" customFormat="1" ht="39" customHeight="1" thickBot="1">
      <c r="A27" s="20"/>
      <c r="B27" s="14"/>
      <c r="C27" s="102" t="s">
        <v>135</v>
      </c>
      <c r="D27" s="103" t="s">
        <v>136</v>
      </c>
      <c r="E27" s="103" t="s">
        <v>132</v>
      </c>
      <c r="F27" s="98"/>
      <c r="G27" s="99"/>
      <c r="H27" s="100"/>
      <c r="I27" s="100"/>
      <c r="J27" s="100"/>
      <c r="K27" s="99"/>
      <c r="L27" s="100"/>
      <c r="M27" s="99"/>
    </row>
    <row r="28" spans="1:13" s="12" customFormat="1" ht="39" customHeight="1" thickBot="1">
      <c r="A28" s="20"/>
      <c r="B28" s="14"/>
      <c r="C28" s="102" t="s">
        <v>137</v>
      </c>
      <c r="D28" s="103" t="s">
        <v>138</v>
      </c>
      <c r="E28" s="103" t="s">
        <v>132</v>
      </c>
      <c r="F28" s="98"/>
      <c r="G28" s="99"/>
      <c r="H28" s="100"/>
      <c r="I28" s="100"/>
      <c r="J28" s="100"/>
      <c r="K28" s="99"/>
      <c r="L28" s="100"/>
      <c r="M28" s="99"/>
    </row>
    <row r="29" spans="1:13" s="12" customFormat="1" ht="39" customHeight="1" thickBot="1">
      <c r="A29" s="20"/>
      <c r="B29" s="14"/>
      <c r="C29" s="102" t="s">
        <v>139</v>
      </c>
      <c r="D29" s="103" t="s">
        <v>140</v>
      </c>
      <c r="E29" s="103" t="s">
        <v>132</v>
      </c>
      <c r="F29" s="98"/>
      <c r="G29" s="99"/>
      <c r="H29" s="100"/>
      <c r="I29" s="100"/>
      <c r="J29" s="100"/>
      <c r="K29" s="99"/>
      <c r="L29" s="100"/>
      <c r="M29" s="99"/>
    </row>
    <row r="30" spans="1:13" s="12" customFormat="1" ht="39" customHeight="1" thickBot="1">
      <c r="A30" s="20"/>
      <c r="B30" s="14"/>
      <c r="C30" s="102" t="s">
        <v>139</v>
      </c>
      <c r="D30" s="103" t="s">
        <v>141</v>
      </c>
      <c r="E30" s="103" t="s">
        <v>132</v>
      </c>
      <c r="F30" s="98"/>
      <c r="G30" s="99"/>
      <c r="H30" s="100"/>
      <c r="I30" s="100"/>
      <c r="J30" s="100"/>
      <c r="K30" s="99"/>
      <c r="L30" s="100"/>
      <c r="M30" s="99"/>
    </row>
    <row r="31" spans="1:13" s="12" customFormat="1" ht="39" customHeight="1" thickBot="1">
      <c r="A31" s="20"/>
      <c r="B31" s="14"/>
      <c r="C31" s="102" t="s">
        <v>142</v>
      </c>
      <c r="D31" s="103" t="s">
        <v>143</v>
      </c>
      <c r="E31" s="103" t="s">
        <v>132</v>
      </c>
      <c r="F31" s="98"/>
      <c r="G31" s="99"/>
      <c r="H31" s="100"/>
      <c r="I31" s="100"/>
      <c r="J31" s="100"/>
      <c r="K31" s="99"/>
      <c r="L31" s="100"/>
      <c r="M31" s="99"/>
    </row>
    <row r="32" spans="1:13" s="12" customFormat="1" ht="39" customHeight="1" thickBot="1">
      <c r="A32" s="20"/>
      <c r="B32" s="14"/>
      <c r="C32" s="102" t="s">
        <v>144</v>
      </c>
      <c r="D32" s="103" t="s">
        <v>145</v>
      </c>
      <c r="E32" s="103" t="s">
        <v>132</v>
      </c>
      <c r="F32" s="98"/>
      <c r="G32" s="99"/>
      <c r="H32" s="100"/>
      <c r="I32" s="100"/>
      <c r="J32" s="100"/>
      <c r="K32" s="99"/>
      <c r="L32" s="100"/>
      <c r="M32" s="99"/>
    </row>
    <row r="33" spans="1:13" s="12" customFormat="1" ht="39" customHeight="1" thickBot="1">
      <c r="A33" s="20"/>
      <c r="B33" s="14"/>
      <c r="C33" s="102" t="s">
        <v>146</v>
      </c>
      <c r="D33" s="103" t="s">
        <v>147</v>
      </c>
      <c r="E33" s="103" t="s">
        <v>132</v>
      </c>
      <c r="F33" s="98"/>
      <c r="G33" s="99"/>
      <c r="H33" s="100"/>
      <c r="I33" s="100"/>
      <c r="J33" s="100"/>
      <c r="K33" s="99"/>
      <c r="L33" s="100"/>
      <c r="M33" s="99"/>
    </row>
    <row r="34" spans="1:13" s="12" customFormat="1" ht="39" customHeight="1" thickBot="1">
      <c r="A34" s="20"/>
      <c r="B34" s="14"/>
      <c r="C34" s="102" t="s">
        <v>148</v>
      </c>
      <c r="D34" s="103" t="s">
        <v>149</v>
      </c>
      <c r="E34" s="103" t="s">
        <v>132</v>
      </c>
      <c r="F34" s="98"/>
      <c r="G34" s="99"/>
      <c r="H34" s="100"/>
      <c r="I34" s="100"/>
      <c r="J34" s="100"/>
      <c r="K34" s="99"/>
      <c r="L34" s="100"/>
      <c r="M34" s="99"/>
    </row>
    <row r="35" spans="1:13" s="12" customFormat="1" ht="39" customHeight="1" thickBot="1">
      <c r="A35" s="20"/>
      <c r="B35" s="14"/>
      <c r="C35" s="102" t="s">
        <v>150</v>
      </c>
      <c r="D35" s="103" t="s">
        <v>151</v>
      </c>
      <c r="E35" s="103" t="s">
        <v>132</v>
      </c>
      <c r="F35" s="98"/>
      <c r="G35" s="99"/>
      <c r="H35" s="100"/>
      <c r="I35" s="100"/>
      <c r="J35" s="100"/>
      <c r="K35" s="99"/>
      <c r="L35" s="100"/>
      <c r="M35" s="99"/>
    </row>
    <row r="36" spans="1:13" s="12" customFormat="1" ht="39" customHeight="1" thickBot="1">
      <c r="A36" s="20"/>
      <c r="B36" s="14"/>
      <c r="C36" s="102" t="s">
        <v>152</v>
      </c>
      <c r="D36" s="103" t="s">
        <v>153</v>
      </c>
      <c r="E36" s="103" t="s">
        <v>132</v>
      </c>
      <c r="F36" s="98"/>
      <c r="G36" s="99"/>
      <c r="H36" s="100"/>
      <c r="I36" s="100"/>
      <c r="J36" s="100"/>
      <c r="K36" s="99"/>
      <c r="L36" s="100"/>
      <c r="M36" s="99"/>
    </row>
    <row r="37" spans="1:13" s="12" customFormat="1" ht="39" customHeight="1" thickBot="1">
      <c r="A37" s="20"/>
      <c r="B37" s="14"/>
      <c r="C37" s="102" t="s">
        <v>154</v>
      </c>
      <c r="D37" s="103" t="s">
        <v>155</v>
      </c>
      <c r="E37" s="103" t="s">
        <v>132</v>
      </c>
      <c r="F37" s="98"/>
      <c r="G37" s="99"/>
      <c r="H37" s="100"/>
      <c r="I37" s="100"/>
      <c r="J37" s="100"/>
      <c r="K37" s="99"/>
      <c r="L37" s="100"/>
      <c r="M37" s="99"/>
    </row>
    <row r="38" spans="1:13" s="12" customFormat="1" ht="39" customHeight="1" thickBot="1">
      <c r="A38" s="20"/>
      <c r="B38" s="14"/>
      <c r="C38" s="102" t="s">
        <v>156</v>
      </c>
      <c r="D38" s="103" t="s">
        <v>157</v>
      </c>
      <c r="E38" s="103" t="s">
        <v>132</v>
      </c>
      <c r="F38" s="98"/>
      <c r="G38" s="99"/>
      <c r="H38" s="100"/>
      <c r="I38" s="100"/>
      <c r="J38" s="100"/>
      <c r="K38" s="99"/>
      <c r="L38" s="100"/>
      <c r="M38" s="99"/>
    </row>
    <row r="39" spans="1:13" s="12" customFormat="1" ht="39" customHeight="1" thickBot="1">
      <c r="A39" s="20"/>
      <c r="B39" s="14"/>
      <c r="C39" s="102" t="s">
        <v>158</v>
      </c>
      <c r="D39" s="103" t="s">
        <v>159</v>
      </c>
      <c r="E39" s="103" t="s">
        <v>132</v>
      </c>
      <c r="F39" s="98"/>
      <c r="G39" s="99"/>
      <c r="H39" s="100"/>
      <c r="I39" s="100"/>
      <c r="J39" s="100"/>
      <c r="K39" s="99"/>
      <c r="L39" s="100"/>
      <c r="M39" s="99"/>
    </row>
    <row r="40" spans="1:13" s="12" customFormat="1" ht="39" customHeight="1" thickBot="1">
      <c r="A40" s="20"/>
      <c r="B40" s="14"/>
      <c r="C40" s="102" t="s">
        <v>160</v>
      </c>
      <c r="D40" s="103" t="s">
        <v>161</v>
      </c>
      <c r="E40" s="103" t="s">
        <v>132</v>
      </c>
      <c r="F40" s="98"/>
      <c r="G40" s="99"/>
      <c r="H40" s="100"/>
      <c r="I40" s="100"/>
      <c r="J40" s="100"/>
      <c r="K40" s="99"/>
      <c r="L40" s="100"/>
      <c r="M40" s="99"/>
    </row>
    <row r="41" spans="1:13" s="12" customFormat="1" ht="39" customHeight="1" thickBot="1">
      <c r="A41" s="20"/>
      <c r="B41" s="14"/>
      <c r="C41" s="102" t="s">
        <v>162</v>
      </c>
      <c r="D41" s="103" t="s">
        <v>163</v>
      </c>
      <c r="E41" s="103" t="s">
        <v>132</v>
      </c>
      <c r="F41" s="98"/>
      <c r="G41" s="99"/>
      <c r="H41" s="100"/>
      <c r="I41" s="100"/>
      <c r="J41" s="100"/>
      <c r="K41" s="99"/>
      <c r="L41" s="100"/>
      <c r="M41" s="99"/>
    </row>
    <row r="42" spans="1:13" s="12" customFormat="1" ht="39" customHeight="1" thickBot="1">
      <c r="A42" s="20"/>
      <c r="B42" s="14"/>
      <c r="C42" s="102" t="s">
        <v>164</v>
      </c>
      <c r="D42" s="103" t="s">
        <v>165</v>
      </c>
      <c r="E42" s="103" t="s">
        <v>132</v>
      </c>
      <c r="F42" s="98"/>
      <c r="G42" s="99"/>
      <c r="H42" s="100"/>
      <c r="I42" s="100"/>
      <c r="J42" s="100"/>
      <c r="K42" s="99"/>
      <c r="L42" s="100"/>
      <c r="M42" s="99"/>
    </row>
    <row r="43" spans="1:13" s="12" customFormat="1" ht="39" customHeight="1" thickBot="1">
      <c r="A43" s="20"/>
      <c r="B43" s="14"/>
      <c r="C43" s="102" t="s">
        <v>166</v>
      </c>
      <c r="D43" s="103" t="s">
        <v>167</v>
      </c>
      <c r="E43" s="103" t="s">
        <v>132</v>
      </c>
      <c r="F43" s="98"/>
      <c r="G43" s="99"/>
      <c r="H43" s="100"/>
      <c r="I43" s="100"/>
      <c r="J43" s="100"/>
      <c r="K43" s="99"/>
      <c r="L43" s="100"/>
      <c r="M43" s="99"/>
    </row>
    <row r="44" spans="1:13" s="12" customFormat="1" ht="39" customHeight="1" thickBot="1">
      <c r="A44" s="20"/>
      <c r="B44" s="14"/>
      <c r="C44" s="102" t="s">
        <v>168</v>
      </c>
      <c r="D44" s="103" t="s">
        <v>169</v>
      </c>
      <c r="E44" s="103" t="s">
        <v>132</v>
      </c>
      <c r="F44" s="98"/>
      <c r="G44" s="99"/>
      <c r="H44" s="100"/>
      <c r="I44" s="100"/>
      <c r="J44" s="100"/>
      <c r="K44" s="99"/>
      <c r="L44" s="100"/>
      <c r="M44" s="99"/>
    </row>
    <row r="45" spans="1:13" s="12" customFormat="1" ht="39" customHeight="1" thickBot="1">
      <c r="A45" s="20"/>
      <c r="B45" s="14"/>
      <c r="C45" s="102" t="s">
        <v>170</v>
      </c>
      <c r="D45" s="103" t="s">
        <v>171</v>
      </c>
      <c r="E45" s="103" t="s">
        <v>132</v>
      </c>
      <c r="F45" s="98"/>
      <c r="G45" s="99"/>
      <c r="H45" s="100"/>
      <c r="I45" s="100"/>
      <c r="J45" s="100"/>
      <c r="K45" s="99"/>
      <c r="L45" s="100"/>
      <c r="M45" s="99"/>
    </row>
    <row r="46" spans="1:13" s="12" customFormat="1" ht="39" customHeight="1" thickBot="1">
      <c r="A46" s="20"/>
      <c r="B46" s="14"/>
      <c r="C46" s="102" t="s">
        <v>172</v>
      </c>
      <c r="D46" s="103" t="s">
        <v>173</v>
      </c>
      <c r="E46" s="103" t="s">
        <v>132</v>
      </c>
      <c r="F46" s="98"/>
      <c r="G46" s="99"/>
      <c r="H46" s="100"/>
      <c r="I46" s="100"/>
      <c r="J46" s="100"/>
      <c r="K46" s="99"/>
      <c r="L46" s="100"/>
      <c r="M46" s="99"/>
    </row>
    <row r="47" spans="1:13" s="12" customFormat="1" ht="39" customHeight="1" thickBot="1">
      <c r="A47" s="20"/>
      <c r="C47" s="102" t="s">
        <v>174</v>
      </c>
      <c r="D47" s="103" t="s">
        <v>175</v>
      </c>
      <c r="E47" s="103" t="s">
        <v>132</v>
      </c>
      <c r="F47" s="98"/>
      <c r="G47" s="99"/>
      <c r="H47" s="100"/>
      <c r="I47" s="100"/>
      <c r="J47" s="100"/>
      <c r="K47" s="99"/>
      <c r="L47" s="100"/>
      <c r="M47" s="99"/>
    </row>
    <row r="48" spans="1:13" s="12" customFormat="1" ht="39" customHeight="1" thickBot="1">
      <c r="A48" s="20"/>
      <c r="D48" s="38"/>
      <c r="E48" s="38"/>
      <c r="F48" s="39"/>
      <c r="G48" s="38"/>
      <c r="H48" s="38"/>
      <c r="I48" s="38"/>
      <c r="J48" s="38"/>
      <c r="K48" s="38"/>
      <c r="L48" s="38"/>
      <c r="M48" s="38"/>
    </row>
    <row r="49" spans="1:13" s="12" customFormat="1" ht="39" customHeight="1" thickBot="1">
      <c r="A49" s="20"/>
      <c r="D49" s="38"/>
      <c r="E49" s="38"/>
      <c r="F49" s="39"/>
      <c r="G49" s="38"/>
      <c r="H49" s="38"/>
      <c r="I49" s="38"/>
      <c r="J49" s="38"/>
      <c r="K49" s="38"/>
      <c r="L49" s="38"/>
      <c r="M49" s="38"/>
    </row>
    <row r="50" spans="1:13" s="12" customFormat="1" ht="39" customHeight="1" thickBot="1">
      <c r="A50" s="20"/>
      <c r="D50" s="38"/>
      <c r="E50" s="38"/>
      <c r="F50" s="39"/>
      <c r="G50" s="38"/>
      <c r="H50" s="38"/>
      <c r="I50" s="38"/>
      <c r="J50" s="38"/>
      <c r="K50" s="38"/>
      <c r="L50" s="38"/>
      <c r="M50" s="38"/>
    </row>
    <row r="51" spans="1:13" s="12" customFormat="1" ht="39" customHeight="1" thickBot="1">
      <c r="A51" s="20"/>
      <c r="D51" s="38"/>
      <c r="E51" s="38"/>
      <c r="F51" s="39"/>
      <c r="G51" s="38"/>
      <c r="H51" s="38"/>
      <c r="I51" s="38"/>
      <c r="J51" s="38"/>
      <c r="K51" s="38"/>
      <c r="L51" s="38"/>
      <c r="M51" s="38"/>
    </row>
    <row r="52" spans="1:13" s="12" customFormat="1" ht="39" customHeight="1" thickBot="1">
      <c r="A52" s="20"/>
      <c r="D52" s="38"/>
      <c r="E52" s="38"/>
      <c r="F52" s="39"/>
      <c r="G52" s="38"/>
      <c r="H52" s="38"/>
      <c r="I52" s="38"/>
      <c r="J52" s="38"/>
      <c r="K52" s="38"/>
      <c r="L52" s="38"/>
      <c r="M52" s="38"/>
    </row>
    <row r="53" spans="1:13" s="12" customFormat="1" ht="39" customHeight="1" thickBot="1">
      <c r="A53" s="20"/>
      <c r="D53" s="38"/>
      <c r="E53" s="38"/>
      <c r="F53" s="39"/>
      <c r="G53" s="38"/>
      <c r="H53" s="38"/>
      <c r="I53" s="38"/>
      <c r="J53" s="38"/>
      <c r="K53" s="38"/>
      <c r="L53" s="38"/>
      <c r="M53" s="38"/>
    </row>
    <row r="54" spans="1:13" s="12" customFormat="1" ht="39" customHeight="1" thickBot="1">
      <c r="A54" s="20"/>
      <c r="D54" s="38"/>
      <c r="E54" s="38"/>
      <c r="F54" s="39"/>
      <c r="G54" s="38"/>
      <c r="H54" s="38"/>
      <c r="I54" s="38"/>
      <c r="J54" s="38"/>
      <c r="K54" s="38"/>
      <c r="L54" s="38"/>
      <c r="M54" s="38"/>
    </row>
    <row r="55" spans="1:13" s="12" customFormat="1" ht="39" customHeight="1" thickBot="1">
      <c r="A55" s="20"/>
      <c r="D55" s="38"/>
      <c r="E55" s="38"/>
      <c r="F55" s="39"/>
      <c r="G55" s="38"/>
      <c r="H55" s="38"/>
      <c r="I55" s="38"/>
      <c r="J55" s="38"/>
      <c r="K55" s="38"/>
      <c r="L55" s="38"/>
      <c r="M55" s="38"/>
    </row>
    <row r="56" spans="1:13" s="12" customFormat="1" ht="39" customHeight="1" thickBot="1">
      <c r="A56" s="20"/>
      <c r="D56" s="38"/>
      <c r="E56" s="38"/>
      <c r="F56" s="39"/>
      <c r="G56" s="38"/>
      <c r="H56" s="38"/>
      <c r="I56" s="38"/>
      <c r="J56" s="38"/>
      <c r="K56" s="38"/>
      <c r="L56" s="38"/>
      <c r="M56" s="38"/>
    </row>
    <row r="57" spans="1:13" s="12" customFormat="1" ht="39" customHeight="1" thickBot="1">
      <c r="A57" s="20"/>
      <c r="D57" s="38"/>
      <c r="E57" s="38"/>
      <c r="F57" s="39"/>
      <c r="G57" s="38"/>
      <c r="H57" s="38"/>
      <c r="I57" s="38"/>
      <c r="J57" s="38"/>
      <c r="K57" s="38"/>
      <c r="L57" s="38"/>
      <c r="M57" s="38"/>
    </row>
    <row r="58" spans="1:13" s="12" customFormat="1" ht="39" customHeight="1" thickBot="1">
      <c r="A58" s="20"/>
      <c r="D58" s="38"/>
      <c r="E58" s="38"/>
      <c r="F58" s="39"/>
      <c r="G58" s="38"/>
      <c r="H58" s="38"/>
      <c r="I58" s="38"/>
      <c r="J58" s="38"/>
      <c r="K58" s="38"/>
      <c r="L58" s="38"/>
      <c r="M58" s="38"/>
    </row>
    <row r="59" spans="1:13" s="12" customFormat="1" ht="35.25" customHeight="1" thickBot="1">
      <c r="A59" s="20"/>
      <c r="C59"/>
      <c r="D59" s="1"/>
      <c r="E59" s="1"/>
      <c r="F59" s="19"/>
      <c r="G59" s="1"/>
      <c r="H59" s="1"/>
      <c r="I59" s="1"/>
      <c r="J59" s="1"/>
      <c r="K59" s="1"/>
      <c r="L59" s="1"/>
      <c r="M59" s="1"/>
    </row>
    <row r="60" spans="1:13" ht="35.25" customHeight="1" thickBot="1">
      <c r="A60" s="20"/>
      <c r="B60"/>
      <c r="D60" s="1"/>
      <c r="F60" s="19"/>
      <c r="G60" s="1"/>
    </row>
    <row r="61" spans="1:13" ht="35.25" customHeight="1" thickBot="1">
      <c r="A61" s="20"/>
      <c r="B61"/>
      <c r="D61" s="1"/>
      <c r="F61" s="19"/>
      <c r="G61" s="1"/>
    </row>
    <row r="62" spans="1:13" ht="35.25" customHeight="1" thickBot="1">
      <c r="A62" s="20"/>
      <c r="B62"/>
      <c r="D62" s="1"/>
      <c r="F62" s="19"/>
      <c r="G62" s="1"/>
    </row>
    <row r="63" spans="1:13" ht="35.25" customHeight="1" thickBot="1">
      <c r="A63" s="20"/>
      <c r="B63"/>
      <c r="D63" s="1"/>
      <c r="F63" s="19"/>
      <c r="G63" s="1"/>
    </row>
    <row r="64" spans="1:13" ht="35.25" customHeight="1" thickBot="1">
      <c r="A64" s="20"/>
      <c r="B64"/>
      <c r="D64" s="1"/>
      <c r="F64" s="19"/>
      <c r="G64" s="1"/>
    </row>
    <row r="65" spans="1:7" ht="35.25" customHeight="1" thickBot="1">
      <c r="A65" s="20"/>
      <c r="B65"/>
      <c r="D65" s="1"/>
      <c r="F65" s="19"/>
      <c r="G65" s="1"/>
    </row>
    <row r="66" spans="1:7" ht="35.25" customHeight="1" thickBot="1">
      <c r="A66" s="20"/>
      <c r="B66"/>
      <c r="D66" s="1"/>
      <c r="F66" s="19"/>
      <c r="G66" s="1"/>
    </row>
    <row r="67" spans="1:7" ht="35.25" customHeight="1" thickBot="1">
      <c r="A67" s="20"/>
      <c r="B67"/>
      <c r="D67" s="1"/>
      <c r="F67" s="19"/>
      <c r="G67" s="1"/>
    </row>
    <row r="68" spans="1:7" ht="35.25" customHeight="1" thickBot="1">
      <c r="A68" s="20"/>
      <c r="B68"/>
      <c r="D68" s="1"/>
      <c r="F68" s="19"/>
      <c r="G68" s="1"/>
    </row>
    <row r="69" spans="1:7" ht="35.25" customHeight="1" thickBot="1">
      <c r="A69" s="20"/>
      <c r="B69"/>
      <c r="D69" s="1"/>
      <c r="F69" s="19"/>
      <c r="G69" s="1"/>
    </row>
    <row r="70" spans="1:7" ht="35.25" customHeight="1" thickBot="1">
      <c r="A70" s="20"/>
      <c r="B70"/>
      <c r="D70" s="1"/>
      <c r="F70" s="19"/>
      <c r="G70" s="1"/>
    </row>
    <row r="71" spans="1:7" ht="35.25" customHeight="1" thickBot="1">
      <c r="A71" s="20"/>
      <c r="B71"/>
      <c r="D71" s="1"/>
      <c r="F71" s="19"/>
      <c r="G71" s="1"/>
    </row>
    <row r="72" spans="1:7" ht="35.25" customHeight="1" thickBot="1">
      <c r="A72" s="20"/>
      <c r="B72"/>
      <c r="D72" s="1"/>
      <c r="F72" s="19"/>
      <c r="G72" s="1"/>
    </row>
    <row r="73" spans="1:7" ht="35.25" customHeight="1" thickBot="1">
      <c r="A73" s="20"/>
      <c r="B73"/>
      <c r="D73" s="1"/>
      <c r="F73" s="19"/>
      <c r="G73" s="1"/>
    </row>
    <row r="74" spans="1:7" ht="35.25" customHeight="1" thickBot="1">
      <c r="A74" s="20"/>
      <c r="B74"/>
      <c r="D74" s="1"/>
      <c r="F74" s="19"/>
      <c r="G74" s="1"/>
    </row>
    <row r="75" spans="1:7" ht="35.25" customHeight="1" thickBot="1">
      <c r="A75" s="20"/>
      <c r="B75"/>
      <c r="D75" s="1"/>
      <c r="F75" s="19"/>
      <c r="G75" s="1"/>
    </row>
    <row r="76" spans="1:7" ht="35.25" customHeight="1" thickBot="1">
      <c r="A76" s="20"/>
      <c r="B76"/>
      <c r="D76" s="1"/>
      <c r="F76" s="19"/>
      <c r="G76" s="1"/>
    </row>
    <row r="77" spans="1:7" ht="35.25" customHeight="1" thickBot="1">
      <c r="A77" s="20"/>
      <c r="B77"/>
      <c r="D77" s="1"/>
      <c r="F77" s="19"/>
      <c r="G77" s="1"/>
    </row>
    <row r="78" spans="1:7" ht="35.25" customHeight="1" thickBot="1">
      <c r="A78" s="20"/>
      <c r="B78"/>
      <c r="D78" s="1"/>
      <c r="F78" s="19"/>
      <c r="G78" s="1"/>
    </row>
    <row r="79" spans="1:7" ht="35.25" customHeight="1" thickBot="1">
      <c r="A79" s="20"/>
      <c r="B79"/>
      <c r="D79" s="1"/>
      <c r="F79" s="19"/>
      <c r="G79" s="1"/>
    </row>
    <row r="80" spans="1:7" ht="35.25" customHeight="1" thickBot="1">
      <c r="A80" s="20"/>
      <c r="B80"/>
      <c r="D80" s="1"/>
      <c r="F80" s="19"/>
      <c r="G80" s="1"/>
    </row>
    <row r="81" spans="1:7" ht="35.25" customHeight="1" thickBot="1">
      <c r="A81" s="20"/>
      <c r="B81"/>
      <c r="D81" s="1"/>
      <c r="F81" s="19"/>
      <c r="G81" s="1"/>
    </row>
    <row r="82" spans="1:7" ht="35.25" customHeight="1" thickBot="1">
      <c r="A82" s="20"/>
      <c r="B82"/>
      <c r="D82" s="1"/>
      <c r="F82" s="19"/>
      <c r="G82" s="1"/>
    </row>
    <row r="83" spans="1:7" ht="35.25" customHeight="1" thickBot="1">
      <c r="A83" s="20"/>
      <c r="B83"/>
      <c r="D83" s="1"/>
      <c r="F83" s="19"/>
      <c r="G83" s="1"/>
    </row>
    <row r="84" spans="1:7" ht="35.25" customHeight="1" thickBot="1">
      <c r="A84" s="20"/>
      <c r="B84"/>
      <c r="D84" s="1"/>
      <c r="F84" s="19"/>
      <c r="G84" s="1"/>
    </row>
    <row r="85" spans="1:7" ht="35.25" customHeight="1" thickBot="1">
      <c r="A85" s="20"/>
      <c r="B85"/>
      <c r="D85" s="1"/>
      <c r="F85" s="19"/>
      <c r="G85" s="1"/>
    </row>
    <row r="86" spans="1:7" ht="35.25" customHeight="1" thickBot="1">
      <c r="A86" s="20"/>
      <c r="B86"/>
      <c r="D86" s="1"/>
      <c r="F86" s="19"/>
      <c r="G86" s="1"/>
    </row>
    <row r="87" spans="1:7" ht="35.25" customHeight="1" thickBot="1">
      <c r="A87" s="20"/>
      <c r="B87"/>
      <c r="D87" s="1"/>
      <c r="F87" s="19"/>
      <c r="G87" s="1"/>
    </row>
    <row r="88" spans="1:7" ht="35.25" customHeight="1" thickBot="1">
      <c r="A88" s="20"/>
      <c r="B88"/>
      <c r="D88" s="1"/>
      <c r="F88" s="19"/>
      <c r="G88" s="1"/>
    </row>
    <row r="89" spans="1:7" ht="35.25" customHeight="1" thickBot="1">
      <c r="A89" s="20"/>
      <c r="B89"/>
      <c r="D89" s="1"/>
      <c r="F89" s="19"/>
      <c r="G89" s="1"/>
    </row>
    <row r="90" spans="1:7" ht="35.25" customHeight="1" thickBot="1">
      <c r="A90" s="20"/>
      <c r="B90"/>
      <c r="D90" s="1"/>
      <c r="F90" s="19"/>
      <c r="G90" s="1"/>
    </row>
    <row r="91" spans="1:7" ht="35.25" customHeight="1" thickBot="1">
      <c r="A91" s="20"/>
      <c r="B91"/>
      <c r="D91" s="1"/>
      <c r="F91" s="19"/>
      <c r="G91" s="1"/>
    </row>
    <row r="92" spans="1:7" ht="35.25" customHeight="1" thickBot="1">
      <c r="A92" s="20"/>
      <c r="B92"/>
      <c r="D92" s="1"/>
      <c r="F92" s="19"/>
      <c r="G92" s="1"/>
    </row>
    <row r="93" spans="1:7" ht="35.25" customHeight="1" thickBot="1">
      <c r="A93" s="20"/>
      <c r="B93"/>
      <c r="D93" s="1"/>
      <c r="F93" s="19"/>
      <c r="G93" s="1"/>
    </row>
    <row r="94" spans="1:7" ht="35.25" customHeight="1" thickBot="1">
      <c r="A94" s="20"/>
      <c r="B94"/>
      <c r="D94" s="1"/>
      <c r="F94" s="19"/>
      <c r="G94" s="1"/>
    </row>
    <row r="95" spans="1:7" ht="35.25" customHeight="1" thickBot="1">
      <c r="A95" s="20"/>
      <c r="B95"/>
      <c r="D95" s="1"/>
      <c r="F95" s="19"/>
      <c r="G95" s="1"/>
    </row>
    <row r="96" spans="1:7" ht="35.25" customHeight="1" thickBot="1">
      <c r="A96" s="20"/>
      <c r="B96"/>
      <c r="D96" s="1"/>
      <c r="F96" s="19"/>
      <c r="G96" s="1"/>
    </row>
    <row r="97" spans="1:7" ht="35.25" customHeight="1" thickBot="1">
      <c r="A97" s="20"/>
      <c r="B97"/>
      <c r="D97" s="1"/>
      <c r="F97" s="19"/>
      <c r="G97" s="1"/>
    </row>
    <row r="98" spans="1:7" ht="35.25" customHeight="1" thickBot="1">
      <c r="A98" s="20"/>
      <c r="B98"/>
      <c r="D98" s="1"/>
      <c r="F98" s="19"/>
      <c r="G98" s="1"/>
    </row>
    <row r="99" spans="1:7" ht="35.25" customHeight="1" thickBot="1">
      <c r="A99" s="20"/>
      <c r="B99"/>
      <c r="D99" s="1"/>
      <c r="F99" s="19"/>
      <c r="G99" s="1"/>
    </row>
    <row r="100" spans="1:7" ht="35.25" customHeight="1" thickBot="1">
      <c r="A100" s="20"/>
      <c r="B100"/>
      <c r="D100" s="1"/>
      <c r="F100" s="19"/>
      <c r="G100" s="1"/>
    </row>
    <row r="101" spans="1:7" ht="35.25" customHeight="1" thickBot="1">
      <c r="A101" s="20"/>
      <c r="B101"/>
      <c r="D101" s="1"/>
      <c r="F101" s="19"/>
      <c r="G101" s="1"/>
    </row>
    <row r="102" spans="1:7" ht="35.25" customHeight="1" thickBot="1">
      <c r="A102" s="20"/>
      <c r="B102"/>
      <c r="D102" s="1"/>
      <c r="F102" s="19"/>
      <c r="G102" s="1"/>
    </row>
    <row r="103" spans="1:7" ht="35.25" customHeight="1" thickBot="1">
      <c r="A103" s="20"/>
      <c r="B103"/>
      <c r="D103" s="1"/>
      <c r="F103" s="19"/>
      <c r="G103" s="1"/>
    </row>
    <row r="104" spans="1:7" ht="35.25" customHeight="1" thickBot="1">
      <c r="A104" s="20"/>
      <c r="B104"/>
      <c r="D104" s="1"/>
      <c r="F104" s="19"/>
      <c r="G104" s="1"/>
    </row>
    <row r="105" spans="1:7" ht="35.25" customHeight="1" thickBot="1">
      <c r="A105" s="20"/>
      <c r="B105"/>
      <c r="D105" s="1"/>
      <c r="F105" s="19"/>
      <c r="G105" s="1"/>
    </row>
    <row r="106" spans="1:7" ht="35.25" customHeight="1" thickBot="1">
      <c r="A106" s="20"/>
      <c r="B106"/>
      <c r="D106" s="1"/>
      <c r="F106" s="19"/>
      <c r="G106" s="1"/>
    </row>
    <row r="107" spans="1:7" ht="35.25" customHeight="1" thickBot="1">
      <c r="A107" s="20"/>
      <c r="B107"/>
      <c r="D107" s="1"/>
      <c r="F107" s="19"/>
      <c r="G107" s="1"/>
    </row>
    <row r="108" spans="1:7" ht="35.25" customHeight="1" thickBot="1">
      <c r="A108" s="20"/>
      <c r="B108"/>
      <c r="D108" s="1"/>
      <c r="F108" s="19"/>
      <c r="G108" s="1"/>
    </row>
    <row r="109" spans="1:7" ht="35.25" customHeight="1" thickBot="1">
      <c r="A109" s="20"/>
      <c r="B109"/>
      <c r="D109" s="1"/>
      <c r="F109" s="19"/>
      <c r="G109" s="1"/>
    </row>
    <row r="110" spans="1:7" ht="35.25" customHeight="1" thickBot="1">
      <c r="A110" s="20"/>
      <c r="B110"/>
      <c r="D110" s="1"/>
      <c r="F110" s="19"/>
      <c r="G110" s="1"/>
    </row>
    <row r="111" spans="1:7" ht="35.25" customHeight="1" thickBot="1">
      <c r="A111" s="20"/>
      <c r="B111"/>
      <c r="D111" s="1"/>
      <c r="F111" s="19"/>
      <c r="G111" s="1"/>
    </row>
    <row r="112" spans="1:7" ht="35.25" customHeight="1" thickBot="1">
      <c r="A112" s="20"/>
      <c r="B112"/>
      <c r="D112" s="1"/>
      <c r="F112" s="19"/>
      <c r="G112" s="1"/>
    </row>
    <row r="113" spans="1:7" ht="35.25" customHeight="1" thickBot="1">
      <c r="A113" s="20"/>
      <c r="B113"/>
      <c r="D113" s="1"/>
      <c r="F113" s="19"/>
      <c r="G113" s="1"/>
    </row>
    <row r="114" spans="1:7" ht="35.25" customHeight="1" thickBot="1">
      <c r="A114" s="20"/>
      <c r="B114"/>
      <c r="D114" s="1"/>
      <c r="F114" s="19"/>
      <c r="G114" s="1"/>
    </row>
    <row r="115" spans="1:7" ht="35.25" customHeight="1" thickBot="1">
      <c r="A115" s="20"/>
      <c r="B115"/>
      <c r="D115" s="1"/>
      <c r="F115" s="19"/>
      <c r="G115" s="1"/>
    </row>
    <row r="116" spans="1:7" ht="35.25" customHeight="1" thickBot="1">
      <c r="A116" s="20"/>
      <c r="B116"/>
      <c r="D116" s="1"/>
      <c r="F116" s="19"/>
      <c r="G116" s="1"/>
    </row>
    <row r="117" spans="1:7" ht="35.25" customHeight="1" thickBot="1">
      <c r="A117" s="20"/>
      <c r="B117"/>
      <c r="D117" s="1"/>
      <c r="F117" s="19"/>
      <c r="G117" s="1"/>
    </row>
    <row r="118" spans="1:7" ht="35.25" customHeight="1" thickBot="1">
      <c r="A118" s="20"/>
      <c r="B118"/>
      <c r="D118" s="1"/>
      <c r="F118" s="19"/>
      <c r="G118" s="1"/>
    </row>
    <row r="119" spans="1:7" ht="35.25" customHeight="1" thickBot="1">
      <c r="A119" s="20"/>
      <c r="B119"/>
      <c r="D119" s="1"/>
      <c r="F119" s="19"/>
      <c r="G119" s="1"/>
    </row>
    <row r="120" spans="1:7" ht="35.25" customHeight="1" thickBot="1">
      <c r="A120" s="20"/>
      <c r="B120"/>
      <c r="D120" s="1"/>
      <c r="F120" s="19"/>
      <c r="G120" s="1"/>
    </row>
    <row r="121" spans="1:7" ht="35.25" customHeight="1" thickBot="1">
      <c r="A121" s="20"/>
      <c r="B121"/>
      <c r="D121" s="1"/>
      <c r="F121" s="19"/>
      <c r="G121" s="1"/>
    </row>
    <row r="122" spans="1:7" ht="35.25" customHeight="1" thickBot="1">
      <c r="A122" s="20"/>
      <c r="B122"/>
      <c r="D122" s="1"/>
      <c r="F122" s="19"/>
      <c r="G122" s="1"/>
    </row>
    <row r="123" spans="1:7" ht="35.25" customHeight="1" thickBot="1">
      <c r="A123" s="20"/>
      <c r="B123"/>
      <c r="D123" s="1"/>
      <c r="F123" s="19"/>
      <c r="G123" s="1"/>
    </row>
    <row r="124" spans="1:7" ht="35.25" customHeight="1" thickBot="1">
      <c r="A124" s="20"/>
      <c r="B124"/>
      <c r="D124" s="1"/>
      <c r="F124" s="19"/>
      <c r="G124" s="1"/>
    </row>
    <row r="125" spans="1:7" ht="35.25" customHeight="1" thickBot="1">
      <c r="A125" s="20"/>
      <c r="B125"/>
      <c r="D125" s="1"/>
      <c r="F125" s="19"/>
      <c r="G125" s="1"/>
    </row>
    <row r="126" spans="1:7" ht="35.25" customHeight="1" thickBot="1">
      <c r="A126" s="20"/>
      <c r="B126"/>
      <c r="D126" s="1"/>
      <c r="F126" s="19"/>
      <c r="G126" s="1"/>
    </row>
    <row r="127" spans="1:7" ht="35.25" customHeight="1" thickBot="1">
      <c r="A127" s="20"/>
      <c r="B127"/>
      <c r="D127" s="1"/>
      <c r="F127" s="19"/>
      <c r="G127" s="1"/>
    </row>
    <row r="128" spans="1:7" ht="35.25" customHeight="1" thickBot="1">
      <c r="A128" s="20"/>
      <c r="B128"/>
      <c r="D128" s="1"/>
      <c r="F128" s="19"/>
      <c r="G128" s="1"/>
    </row>
    <row r="129" spans="1:7" ht="35.25" customHeight="1" thickBot="1">
      <c r="A129" s="20"/>
      <c r="B129"/>
      <c r="D129" s="1"/>
      <c r="F129" s="19"/>
      <c r="G129" s="1"/>
    </row>
    <row r="130" spans="1:7" ht="35.25" customHeight="1" thickBot="1">
      <c r="A130" s="20"/>
      <c r="B130"/>
      <c r="D130" s="1"/>
      <c r="F130" s="19"/>
      <c r="G130" s="1"/>
    </row>
    <row r="131" spans="1:7" ht="35.25" customHeight="1" thickBot="1">
      <c r="A131" s="20"/>
      <c r="B131"/>
      <c r="D131" s="1"/>
      <c r="F131" s="19"/>
      <c r="G131" s="1"/>
    </row>
    <row r="132" spans="1:7" ht="35.25" customHeight="1" thickBot="1">
      <c r="A132" s="20"/>
      <c r="B132"/>
      <c r="D132" s="1"/>
      <c r="F132" s="19"/>
      <c r="G132" s="1"/>
    </row>
    <row r="133" spans="1:7" ht="35.25" customHeight="1" thickBot="1">
      <c r="A133" s="20"/>
      <c r="B133"/>
      <c r="D133" s="1"/>
      <c r="F133" s="19"/>
      <c r="G133" s="1"/>
    </row>
    <row r="134" spans="1:7" ht="35.25" customHeight="1" thickBot="1">
      <c r="A134" s="20"/>
      <c r="B134"/>
      <c r="D134" s="1"/>
      <c r="F134" s="19"/>
      <c r="G134" s="1"/>
    </row>
    <row r="135" spans="1:7" ht="35.25" customHeight="1" thickBot="1">
      <c r="A135" s="20"/>
      <c r="B135"/>
      <c r="D135" s="1"/>
      <c r="F135" s="19"/>
      <c r="G135" s="1"/>
    </row>
    <row r="136" spans="1:7" ht="35.25" customHeight="1" thickBot="1">
      <c r="A136" s="20"/>
      <c r="B136"/>
      <c r="D136" s="1"/>
      <c r="F136" s="19"/>
      <c r="G136" s="1"/>
    </row>
    <row r="137" spans="1:7" ht="35.25" customHeight="1" thickBot="1">
      <c r="A137" s="20"/>
      <c r="B137"/>
      <c r="D137" s="1"/>
      <c r="F137" s="19"/>
      <c r="G137" s="1"/>
    </row>
    <row r="138" spans="1:7" ht="35.25" customHeight="1" thickBot="1">
      <c r="A138" s="20"/>
      <c r="B138"/>
      <c r="D138" s="1"/>
      <c r="F138" s="19"/>
      <c r="G138" s="1"/>
    </row>
    <row r="139" spans="1:7" ht="35.25" customHeight="1" thickBot="1">
      <c r="A139" s="20"/>
      <c r="B139"/>
      <c r="D139" s="1"/>
      <c r="F139" s="19"/>
      <c r="G139" s="1"/>
    </row>
    <row r="140" spans="1:7" ht="35.25" customHeight="1" thickBot="1">
      <c r="A140" s="20"/>
      <c r="B140"/>
      <c r="D140" s="1"/>
      <c r="F140" s="19"/>
      <c r="G140" s="1"/>
    </row>
    <row r="141" spans="1:7" ht="35.25" customHeight="1" thickBot="1">
      <c r="A141" s="20"/>
      <c r="B141"/>
      <c r="D141" s="1"/>
      <c r="F141" s="19"/>
      <c r="G141" s="1"/>
    </row>
    <row r="142" spans="1:7" ht="35.25" customHeight="1" thickBot="1">
      <c r="A142" s="20"/>
      <c r="B142"/>
      <c r="D142" s="1"/>
      <c r="F142" s="19"/>
      <c r="G142" s="1"/>
    </row>
    <row r="143" spans="1:7" ht="35.25" customHeight="1" thickBot="1">
      <c r="A143" s="20"/>
      <c r="B143"/>
      <c r="D143" s="1"/>
      <c r="F143" s="19"/>
      <c r="G143" s="1"/>
    </row>
    <row r="144" spans="1:7" ht="35.25" customHeight="1" thickBot="1">
      <c r="A144" s="20"/>
      <c r="B144"/>
      <c r="D144" s="1"/>
      <c r="F144" s="19"/>
      <c r="G144" s="1"/>
    </row>
    <row r="145" spans="1:7" ht="35.25" customHeight="1" thickBot="1">
      <c r="A145" s="20"/>
      <c r="B145"/>
      <c r="D145" s="1"/>
      <c r="F145" s="19"/>
      <c r="G145" s="1"/>
    </row>
    <row r="146" spans="1:7" ht="35.25" customHeight="1" thickBot="1">
      <c r="A146" s="20"/>
      <c r="B146"/>
      <c r="D146" s="1"/>
      <c r="F146" s="19"/>
      <c r="G146" s="1"/>
    </row>
    <row r="147" spans="1:7" ht="35.25" customHeight="1" thickBot="1">
      <c r="A147" s="20"/>
      <c r="B147"/>
      <c r="D147" s="1"/>
      <c r="F147" s="19"/>
      <c r="G147" s="1"/>
    </row>
    <row r="148" spans="1:7" ht="35.25" customHeight="1" thickBot="1">
      <c r="A148" s="20"/>
      <c r="B148"/>
      <c r="D148" s="1"/>
      <c r="F148" s="19"/>
      <c r="G148" s="1"/>
    </row>
    <row r="149" spans="1:7" ht="35.25" customHeight="1" thickBot="1">
      <c r="A149" s="20"/>
      <c r="B149"/>
      <c r="D149" s="1"/>
      <c r="F149" s="19"/>
      <c r="G149" s="1"/>
    </row>
    <row r="150" spans="1:7" ht="35.25" customHeight="1" thickBot="1">
      <c r="A150" s="20"/>
      <c r="B150"/>
      <c r="D150" s="1"/>
      <c r="F150" s="19"/>
      <c r="G150" s="1"/>
    </row>
    <row r="151" spans="1:7" ht="35.25" customHeight="1" thickBot="1">
      <c r="A151" s="20"/>
      <c r="B151"/>
      <c r="D151" s="1"/>
      <c r="F151" s="19"/>
      <c r="G151" s="1"/>
    </row>
    <row r="152" spans="1:7" ht="35.25" customHeight="1" thickBot="1">
      <c r="A152" s="20"/>
      <c r="B152"/>
      <c r="D152" s="1"/>
      <c r="F152" s="19"/>
      <c r="G152" s="1"/>
    </row>
    <row r="153" spans="1:7" ht="35.25" customHeight="1" thickBot="1">
      <c r="A153" s="20"/>
      <c r="B153"/>
      <c r="D153" s="1"/>
      <c r="F153" s="19"/>
      <c r="G153" s="1"/>
    </row>
    <row r="154" spans="1:7" ht="35.25" customHeight="1" thickBot="1">
      <c r="A154" s="20"/>
      <c r="B154"/>
      <c r="D154" s="1"/>
      <c r="F154" s="19"/>
      <c r="G154" s="1"/>
    </row>
    <row r="155" spans="1:7" ht="35.25" customHeight="1" thickBot="1">
      <c r="A155" s="20"/>
      <c r="B155"/>
      <c r="D155" s="1"/>
      <c r="F155" s="19"/>
      <c r="G155" s="1"/>
    </row>
    <row r="156" spans="1:7" ht="35.25" customHeight="1" thickBot="1">
      <c r="A156" s="20"/>
      <c r="B156"/>
      <c r="D156" s="1"/>
      <c r="F156" s="19"/>
      <c r="G156" s="1"/>
    </row>
    <row r="157" spans="1:7" ht="35.25" customHeight="1" thickBot="1">
      <c r="A157" s="20"/>
      <c r="B157"/>
      <c r="D157" s="1"/>
      <c r="F157" s="19"/>
      <c r="G157" s="1"/>
    </row>
    <row r="158" spans="1:7" ht="35.25" customHeight="1" thickBot="1">
      <c r="A158" s="20"/>
      <c r="B158"/>
      <c r="D158" s="1"/>
      <c r="F158" s="19"/>
      <c r="G158" s="1"/>
    </row>
    <row r="159" spans="1:7" ht="35.25" customHeight="1" thickBot="1">
      <c r="A159" s="20"/>
      <c r="B159"/>
      <c r="D159" s="1"/>
      <c r="F159" s="19"/>
      <c r="G159" s="1"/>
    </row>
    <row r="160" spans="1:7" ht="35.25" customHeight="1" thickBot="1">
      <c r="A160" s="20"/>
      <c r="B160"/>
      <c r="D160" s="1"/>
      <c r="F160" s="19"/>
      <c r="G160" s="1"/>
    </row>
    <row r="161" spans="1:7" ht="35.25" customHeight="1" thickBot="1">
      <c r="A161" s="20"/>
      <c r="B161"/>
      <c r="D161" s="1"/>
      <c r="F161" s="19"/>
      <c r="G161" s="1"/>
    </row>
    <row r="162" spans="1:7" ht="35.25" customHeight="1" thickBot="1">
      <c r="A162" s="20"/>
      <c r="B162"/>
      <c r="D162" s="1"/>
      <c r="F162" s="19"/>
      <c r="G162" s="1"/>
    </row>
    <row r="163" spans="1:7" ht="35.25" customHeight="1" thickBot="1">
      <c r="A163" s="20"/>
      <c r="B163"/>
      <c r="D163" s="1"/>
      <c r="F163" s="19"/>
      <c r="G163" s="1"/>
    </row>
    <row r="164" spans="1:7" ht="35.25" customHeight="1" thickBot="1">
      <c r="A164" s="20"/>
      <c r="B164"/>
      <c r="D164" s="1"/>
      <c r="F164" s="19"/>
      <c r="G164" s="1"/>
    </row>
    <row r="165" spans="1:7" ht="35.25" customHeight="1" thickBot="1">
      <c r="A165" s="20"/>
      <c r="B165"/>
      <c r="D165" s="1"/>
      <c r="F165" s="19"/>
      <c r="G165" s="1"/>
    </row>
    <row r="166" spans="1:7" ht="35.25" customHeight="1" thickBot="1">
      <c r="A166" s="20"/>
      <c r="B166"/>
      <c r="D166" s="1"/>
      <c r="F166" s="19"/>
      <c r="G166" s="1"/>
    </row>
    <row r="167" spans="1:7" ht="35.25" customHeight="1" thickBot="1">
      <c r="A167" s="20"/>
      <c r="B167"/>
      <c r="D167" s="1"/>
      <c r="F167" s="19"/>
      <c r="G167" s="1"/>
    </row>
    <row r="168" spans="1:7" ht="35.25" customHeight="1" thickBot="1">
      <c r="A168" s="20"/>
      <c r="B168"/>
      <c r="D168" s="1"/>
      <c r="F168" s="19"/>
      <c r="G168" s="1"/>
    </row>
    <row r="169" spans="1:7" ht="35.25" customHeight="1" thickBot="1">
      <c r="A169" s="20"/>
      <c r="B169"/>
      <c r="D169" s="1"/>
      <c r="F169" s="19"/>
      <c r="G169" s="1"/>
    </row>
    <row r="170" spans="1:7" ht="35.25" customHeight="1" thickBot="1">
      <c r="A170" s="20"/>
      <c r="B170"/>
      <c r="D170" s="1"/>
      <c r="F170" s="19"/>
      <c r="G170" s="1"/>
    </row>
    <row r="171" spans="1:7" ht="35.25" customHeight="1" thickBot="1">
      <c r="A171" s="20"/>
      <c r="B171"/>
      <c r="D171" s="1"/>
      <c r="F171" s="19"/>
      <c r="G171" s="1"/>
    </row>
    <row r="172" spans="1:7" ht="35.25" customHeight="1" thickBot="1">
      <c r="A172" s="20"/>
      <c r="B172"/>
      <c r="D172" s="1"/>
      <c r="F172" s="19"/>
      <c r="G172" s="1"/>
    </row>
    <row r="173" spans="1:7" ht="35.25" customHeight="1" thickBot="1">
      <c r="A173" s="20"/>
      <c r="B173"/>
      <c r="D173" s="1"/>
      <c r="F173" s="19"/>
      <c r="G173" s="1"/>
    </row>
    <row r="174" spans="1:7" ht="35.25" customHeight="1" thickBot="1">
      <c r="A174" s="20"/>
      <c r="B174"/>
      <c r="D174" s="1"/>
      <c r="F174" s="19"/>
      <c r="G174" s="1"/>
    </row>
    <row r="175" spans="1:7" ht="35.25" customHeight="1" thickBot="1">
      <c r="A175" s="20"/>
      <c r="B175"/>
      <c r="D175" s="1"/>
      <c r="F175" s="19"/>
      <c r="G175" s="1"/>
    </row>
    <row r="176" spans="1:7" ht="35.25" customHeight="1" thickBot="1">
      <c r="A176" s="20"/>
      <c r="B176"/>
      <c r="D176" s="1"/>
      <c r="F176" s="19"/>
      <c r="G176" s="1"/>
    </row>
    <row r="177" spans="1:7" ht="35.25" customHeight="1" thickBot="1">
      <c r="A177" s="20"/>
      <c r="B177"/>
      <c r="D177" s="1"/>
      <c r="F177" s="19"/>
      <c r="G177" s="1"/>
    </row>
    <row r="178" spans="1:7" ht="35.25" customHeight="1" thickBot="1">
      <c r="A178" s="20"/>
      <c r="B178"/>
      <c r="D178" s="1"/>
      <c r="F178" s="19"/>
      <c r="G178" s="1"/>
    </row>
    <row r="179" spans="1:7" ht="35.25" customHeight="1" thickBot="1">
      <c r="A179" s="20"/>
      <c r="B179"/>
      <c r="D179" s="1"/>
      <c r="F179" s="19"/>
      <c r="G179" s="1"/>
    </row>
    <row r="180" spans="1:7" ht="35.25" customHeight="1" thickBot="1">
      <c r="A180" s="20"/>
      <c r="B180"/>
      <c r="D180" s="1"/>
      <c r="F180" s="19"/>
      <c r="G180" s="1"/>
    </row>
    <row r="181" spans="1:7" ht="35.25" customHeight="1" thickBot="1">
      <c r="A181" s="20"/>
      <c r="B181"/>
      <c r="D181" s="1"/>
      <c r="F181" s="19"/>
      <c r="G181" s="1"/>
    </row>
    <row r="182" spans="1:7" ht="35.25" customHeight="1" thickBot="1">
      <c r="A182" s="20"/>
      <c r="B182"/>
      <c r="D182" s="1"/>
      <c r="F182" s="19"/>
      <c r="G182" s="1"/>
    </row>
    <row r="183" spans="1:7" ht="35.25" customHeight="1" thickBot="1">
      <c r="A183" s="20"/>
      <c r="B183"/>
      <c r="D183" s="1"/>
      <c r="F183" s="19"/>
      <c r="G183" s="1"/>
    </row>
    <row r="184" spans="1:7" ht="35.25" customHeight="1" thickBot="1">
      <c r="A184" s="20"/>
      <c r="B184"/>
      <c r="D184" s="1"/>
      <c r="F184" s="19"/>
      <c r="G184" s="1"/>
    </row>
    <row r="185" spans="1:7" ht="35.25" customHeight="1" thickBot="1">
      <c r="A185" s="20"/>
      <c r="B185"/>
      <c r="D185" s="1"/>
      <c r="F185" s="19"/>
      <c r="G185" s="1"/>
    </row>
    <row r="186" spans="1:7" ht="35.25" customHeight="1" thickBot="1">
      <c r="A186" s="20"/>
      <c r="B186"/>
      <c r="D186" s="1"/>
      <c r="F186" s="19"/>
      <c r="G186" s="1"/>
    </row>
    <row r="187" spans="1:7" ht="35.25" customHeight="1" thickBot="1">
      <c r="A187" s="20"/>
      <c r="B187"/>
      <c r="D187" s="1"/>
      <c r="F187" s="19"/>
      <c r="G187" s="1"/>
    </row>
    <row r="188" spans="1:7" ht="35.25" customHeight="1" thickBot="1">
      <c r="A188" s="20"/>
      <c r="B188"/>
      <c r="D188" s="1"/>
      <c r="F188" s="19"/>
      <c r="G188" s="1"/>
    </row>
    <row r="189" spans="1:7" ht="35.25" customHeight="1" thickBot="1">
      <c r="A189" s="20"/>
      <c r="B189"/>
      <c r="D189" s="1"/>
      <c r="F189" s="19"/>
      <c r="G189" s="1"/>
    </row>
    <row r="190" spans="1:7" ht="35.25" customHeight="1" thickBot="1">
      <c r="A190" s="20"/>
      <c r="B190"/>
      <c r="D190" s="1"/>
      <c r="F190" s="19"/>
      <c r="G190" s="1"/>
    </row>
    <row r="191" spans="1:7" ht="35.25" customHeight="1" thickBot="1">
      <c r="A191" s="20"/>
      <c r="B191"/>
      <c r="D191" s="1"/>
      <c r="F191" s="19"/>
      <c r="G191" s="1"/>
    </row>
    <row r="192" spans="1:7" ht="35.25" customHeight="1" thickBot="1">
      <c r="A192" s="20"/>
      <c r="B192"/>
      <c r="D192" s="1"/>
      <c r="F192" s="19"/>
      <c r="G192" s="1"/>
    </row>
    <row r="193" spans="1:7" ht="35.25" customHeight="1" thickBot="1">
      <c r="A193" s="20"/>
      <c r="B193"/>
      <c r="D193" s="1"/>
      <c r="F193" s="19"/>
      <c r="G193" s="1"/>
    </row>
    <row r="194" spans="1:7" ht="35.25" customHeight="1" thickBot="1">
      <c r="A194" s="20"/>
      <c r="B194"/>
      <c r="D194" s="1"/>
      <c r="F194" s="19"/>
      <c r="G194" s="1"/>
    </row>
    <row r="195" spans="1:7" ht="35.25" customHeight="1" thickBot="1">
      <c r="A195" s="20"/>
      <c r="B195"/>
      <c r="D195" s="1"/>
      <c r="F195" s="19"/>
      <c r="G195" s="1"/>
    </row>
    <row r="196" spans="1:7" ht="35.25" customHeight="1" thickBot="1">
      <c r="A196" s="20"/>
      <c r="B196"/>
      <c r="D196" s="1"/>
      <c r="F196" s="19"/>
      <c r="G196" s="1"/>
    </row>
    <row r="197" spans="1:7" ht="35.25" customHeight="1" thickBot="1">
      <c r="A197" s="20"/>
      <c r="B197"/>
      <c r="D197" s="1"/>
      <c r="F197" s="19"/>
      <c r="G197" s="1"/>
    </row>
    <row r="198" spans="1:7" ht="35.25" customHeight="1" thickBot="1">
      <c r="A198" s="20"/>
      <c r="B198"/>
      <c r="D198" s="1"/>
      <c r="F198" s="19"/>
      <c r="G198" s="1"/>
    </row>
    <row r="199" spans="1:7" ht="35.25" customHeight="1" thickBot="1">
      <c r="A199" s="20"/>
      <c r="B199"/>
      <c r="D199" s="1"/>
      <c r="F199" s="19"/>
      <c r="G199" s="1"/>
    </row>
    <row r="200" spans="1:7" ht="35.25" customHeight="1" thickBot="1">
      <c r="A200" s="20"/>
      <c r="B200"/>
      <c r="D200" s="1"/>
      <c r="F200" s="19"/>
      <c r="G200" s="1"/>
    </row>
    <row r="201" spans="1:7" ht="35.25" customHeight="1" thickBot="1">
      <c r="A201" s="20"/>
      <c r="B201"/>
      <c r="D201" s="1"/>
      <c r="F201" s="19"/>
      <c r="G201" s="1"/>
    </row>
    <row r="202" spans="1:7" ht="35.25" customHeight="1" thickBot="1">
      <c r="A202" s="20"/>
      <c r="B202"/>
      <c r="D202" s="1"/>
      <c r="F202" s="19"/>
      <c r="G202" s="1"/>
    </row>
    <row r="203" spans="1:7" ht="35.25" customHeight="1" thickBot="1">
      <c r="A203" s="20"/>
      <c r="B203"/>
      <c r="D203" s="1"/>
      <c r="F203" s="19"/>
      <c r="G203" s="1"/>
    </row>
    <row r="204" spans="1:7" ht="35.25" customHeight="1" thickBot="1">
      <c r="A204" s="20"/>
      <c r="B204"/>
      <c r="D204" s="1"/>
      <c r="F204" s="19"/>
      <c r="G204" s="1"/>
    </row>
    <row r="205" spans="1:7" ht="35.25" customHeight="1" thickBot="1">
      <c r="A205" s="20"/>
      <c r="B205"/>
      <c r="D205" s="1"/>
      <c r="F205" s="19"/>
      <c r="G205" s="1"/>
    </row>
    <row r="206" spans="1:7" ht="35.25" customHeight="1" thickBot="1">
      <c r="A206" s="20"/>
      <c r="B206"/>
      <c r="D206" s="1"/>
      <c r="F206" s="19"/>
      <c r="G206" s="1"/>
    </row>
    <row r="207" spans="1:7" ht="35.25" customHeight="1" thickBot="1">
      <c r="A207" s="20"/>
      <c r="B207"/>
      <c r="D207" s="1"/>
      <c r="F207" s="19"/>
      <c r="G207" s="1"/>
    </row>
    <row r="208" spans="1:7" ht="35.25" customHeight="1" thickBot="1">
      <c r="A208" s="20"/>
      <c r="B208"/>
      <c r="D208" s="1"/>
      <c r="F208" s="19"/>
      <c r="G208" s="1"/>
    </row>
    <row r="209" spans="1:7" ht="35.25" customHeight="1" thickBot="1">
      <c r="A209" s="20"/>
      <c r="B209"/>
      <c r="D209" s="1"/>
      <c r="F209" s="19"/>
      <c r="G209" s="1"/>
    </row>
    <row r="210" spans="1:7" ht="35.25" customHeight="1" thickBot="1">
      <c r="A210" s="20"/>
      <c r="B210"/>
      <c r="D210" s="1"/>
      <c r="F210" s="19"/>
      <c r="G210" s="1"/>
    </row>
    <row r="211" spans="1:7" ht="35.25" customHeight="1" thickBot="1">
      <c r="A211" s="20"/>
      <c r="B211"/>
      <c r="D211" s="1"/>
      <c r="F211" s="19"/>
      <c r="G211" s="1"/>
    </row>
    <row r="212" spans="1:7" ht="35.25" customHeight="1" thickBot="1">
      <c r="A212" s="20"/>
      <c r="B212"/>
      <c r="D212" s="1"/>
      <c r="F212" s="19"/>
      <c r="G212" s="1"/>
    </row>
    <row r="213" spans="1:7" ht="35.25" customHeight="1" thickBot="1">
      <c r="A213" s="20"/>
      <c r="B213"/>
      <c r="D213" s="1"/>
      <c r="F213" s="19"/>
      <c r="G213" s="1"/>
    </row>
    <row r="214" spans="1:7" ht="35.25" customHeight="1" thickBot="1">
      <c r="A214" s="20"/>
      <c r="B214"/>
      <c r="D214" s="1"/>
      <c r="F214" s="19"/>
      <c r="G214" s="1"/>
    </row>
    <row r="215" spans="1:7" ht="35.25" customHeight="1" thickBot="1">
      <c r="A215" s="20"/>
      <c r="B215"/>
      <c r="D215" s="1"/>
      <c r="F215" s="19"/>
      <c r="G215" s="1"/>
    </row>
    <row r="216" spans="1:7" ht="35.25" customHeight="1" thickBot="1">
      <c r="A216" s="20"/>
      <c r="B216"/>
      <c r="D216" s="1"/>
      <c r="F216" s="19"/>
      <c r="G216" s="1"/>
    </row>
    <row r="217" spans="1:7" ht="35.25" customHeight="1" thickBot="1">
      <c r="A217" s="20"/>
      <c r="B217"/>
      <c r="D217" s="1"/>
      <c r="F217" s="19"/>
      <c r="G217" s="1"/>
    </row>
    <row r="218" spans="1:7" ht="35.25" customHeight="1" thickBot="1">
      <c r="A218" s="20"/>
      <c r="B218"/>
      <c r="D218" s="1"/>
      <c r="F218" s="19"/>
      <c r="G218" s="1"/>
    </row>
    <row r="219" spans="1:7" ht="35.25" customHeight="1" thickBot="1">
      <c r="A219" s="20"/>
      <c r="B219"/>
      <c r="D219" s="1"/>
      <c r="F219" s="19"/>
      <c r="G219" s="1"/>
    </row>
    <row r="220" spans="1:7" ht="35.25" customHeight="1" thickBot="1">
      <c r="A220" s="20"/>
      <c r="B220"/>
      <c r="D220" s="1"/>
      <c r="F220" s="19"/>
      <c r="G220" s="1"/>
    </row>
    <row r="221" spans="1:7" ht="35.25" customHeight="1" thickBot="1">
      <c r="A221" s="20"/>
      <c r="B221"/>
      <c r="D221" s="1"/>
      <c r="F221" s="19"/>
      <c r="G221" s="1"/>
    </row>
    <row r="222" spans="1:7" ht="35.25" customHeight="1" thickBot="1">
      <c r="A222" s="20"/>
      <c r="B222"/>
      <c r="D222" s="1"/>
      <c r="F222" s="19"/>
      <c r="G222" s="1"/>
    </row>
    <row r="223" spans="1:7" ht="35.25" customHeight="1" thickBot="1">
      <c r="A223" s="20"/>
      <c r="B223"/>
      <c r="D223" s="1"/>
      <c r="F223" s="19"/>
      <c r="G223" s="1"/>
    </row>
    <row r="224" spans="1:7" ht="35.25" customHeight="1" thickBot="1">
      <c r="A224" s="20"/>
      <c r="B224"/>
      <c r="D224" s="1"/>
      <c r="F224" s="19"/>
      <c r="G224" s="1"/>
    </row>
    <row r="225" spans="1:7" ht="35.25" customHeight="1" thickBot="1">
      <c r="A225" s="20"/>
      <c r="B225"/>
      <c r="D225" s="1"/>
      <c r="F225" s="19"/>
      <c r="G225" s="1"/>
    </row>
    <row r="226" spans="1:7" ht="35.25" customHeight="1" thickBot="1">
      <c r="A226" s="20"/>
      <c r="B226"/>
      <c r="D226" s="1"/>
      <c r="F226" s="19"/>
      <c r="G226" s="1"/>
    </row>
    <row r="227" spans="1:7" ht="35.25" customHeight="1" thickBot="1">
      <c r="A227" s="20"/>
      <c r="B227"/>
      <c r="D227" s="1"/>
      <c r="F227" s="19"/>
      <c r="G227" s="1"/>
    </row>
    <row r="228" spans="1:7" ht="35.25" customHeight="1" thickBot="1">
      <c r="A228" s="20"/>
      <c r="B228"/>
      <c r="D228" s="1"/>
      <c r="F228" s="19"/>
      <c r="G228" s="1"/>
    </row>
    <row r="229" spans="1:7" ht="35.25" customHeight="1" thickBot="1">
      <c r="A229" s="20"/>
      <c r="B229"/>
      <c r="D229" s="1"/>
      <c r="F229" s="19"/>
      <c r="G229" s="1"/>
    </row>
    <row r="230" spans="1:7" ht="35.25" customHeight="1" thickBot="1">
      <c r="A230" s="20"/>
      <c r="B230"/>
      <c r="D230" s="1"/>
      <c r="F230" s="19"/>
      <c r="G230" s="1"/>
    </row>
    <row r="231" spans="1:7" ht="35.25" customHeight="1" thickBot="1">
      <c r="A231" s="20"/>
      <c r="B231"/>
      <c r="D231" s="1"/>
      <c r="F231" s="19"/>
      <c r="G231" s="1"/>
    </row>
    <row r="232" spans="1:7" ht="35.25" customHeight="1" thickBot="1">
      <c r="A232" s="20"/>
      <c r="B232"/>
      <c r="D232" s="1"/>
      <c r="F232" s="19"/>
      <c r="G232" s="1"/>
    </row>
    <row r="233" spans="1:7" ht="35.25" customHeight="1" thickBot="1">
      <c r="A233" s="20"/>
      <c r="B233"/>
      <c r="D233" s="1"/>
      <c r="F233" s="19"/>
      <c r="G233" s="1"/>
    </row>
    <row r="234" spans="1:7" ht="35.25" customHeight="1" thickBot="1">
      <c r="A234" s="20"/>
      <c r="B234"/>
      <c r="D234" s="1"/>
      <c r="F234" s="19"/>
      <c r="G234" s="1"/>
    </row>
    <row r="235" spans="1:7" ht="35.25" customHeight="1" thickBot="1">
      <c r="A235" s="20"/>
      <c r="B235"/>
      <c r="D235" s="1"/>
      <c r="F235" s="19"/>
      <c r="G235" s="1"/>
    </row>
    <row r="236" spans="1:7" ht="35.25" customHeight="1" thickBot="1">
      <c r="A236" s="20"/>
      <c r="B236"/>
      <c r="D236" s="1"/>
      <c r="F236" s="19"/>
      <c r="G236" s="1"/>
    </row>
    <row r="237" spans="1:7" ht="35.25" customHeight="1" thickBot="1">
      <c r="A237" s="20"/>
      <c r="B237"/>
      <c r="D237" s="1"/>
      <c r="F237" s="19"/>
      <c r="G237" s="1"/>
    </row>
    <row r="238" spans="1:7" ht="35.25" customHeight="1" thickBot="1">
      <c r="A238" s="20"/>
      <c r="B238"/>
      <c r="D238" s="1"/>
      <c r="F238" s="19"/>
      <c r="G238" s="1"/>
    </row>
    <row r="239" spans="1:7" ht="35.25" customHeight="1" thickBot="1">
      <c r="A239" s="20"/>
      <c r="B239"/>
      <c r="D239" s="1"/>
      <c r="F239" s="19"/>
      <c r="G239" s="1"/>
    </row>
    <row r="240" spans="1:7" ht="35.25" customHeight="1" thickBot="1">
      <c r="A240" s="20"/>
      <c r="B240"/>
      <c r="D240" s="1"/>
      <c r="F240" s="19"/>
      <c r="G240" s="1"/>
    </row>
    <row r="241" spans="1:7" ht="35.25" customHeight="1" thickBot="1">
      <c r="A241" s="20"/>
      <c r="B241"/>
      <c r="D241" s="1"/>
      <c r="F241" s="19"/>
      <c r="G241" s="1"/>
    </row>
    <row r="242" spans="1:7" ht="35.25" customHeight="1" thickBot="1">
      <c r="A242" s="20"/>
      <c r="B242"/>
      <c r="D242" s="1"/>
      <c r="F242" s="19"/>
      <c r="G242" s="1"/>
    </row>
    <row r="243" spans="1:7" ht="35.25" customHeight="1" thickBot="1">
      <c r="A243" s="20"/>
      <c r="B243"/>
      <c r="D243" s="1"/>
      <c r="F243" s="19"/>
      <c r="G243" s="1"/>
    </row>
    <row r="244" spans="1:7" ht="35.25" customHeight="1" thickBot="1">
      <c r="A244" s="20"/>
      <c r="B244"/>
      <c r="D244" s="1"/>
      <c r="F244" s="19"/>
      <c r="G244" s="1"/>
    </row>
    <row r="245" spans="1:7" ht="35.25" customHeight="1" thickBot="1">
      <c r="A245" s="20"/>
      <c r="B245"/>
      <c r="D245" s="1"/>
      <c r="F245" s="19"/>
      <c r="G245" s="1"/>
    </row>
    <row r="246" spans="1:7" ht="35.25" customHeight="1" thickBot="1">
      <c r="A246" s="20"/>
      <c r="B246"/>
      <c r="D246" s="1"/>
      <c r="F246" s="19"/>
      <c r="G246" s="1"/>
    </row>
    <row r="247" spans="1:7" ht="35.25" customHeight="1" thickBot="1">
      <c r="A247" s="20"/>
      <c r="B247"/>
      <c r="D247" s="1"/>
      <c r="F247" s="19"/>
      <c r="G247" s="1"/>
    </row>
    <row r="248" spans="1:7" ht="35.25" customHeight="1" thickBot="1">
      <c r="A248" s="20"/>
      <c r="B248"/>
      <c r="D248" s="1"/>
      <c r="F248" s="19"/>
      <c r="G248" s="1"/>
    </row>
    <row r="249" spans="1:7" ht="35.25" customHeight="1" thickBot="1">
      <c r="A249" s="20"/>
      <c r="B249"/>
      <c r="D249" s="1"/>
      <c r="F249" s="19"/>
      <c r="G249" s="1"/>
    </row>
    <row r="250" spans="1:7" ht="35.25" customHeight="1" thickBot="1">
      <c r="A250" s="20"/>
      <c r="B250"/>
      <c r="D250" s="1"/>
      <c r="F250" s="19"/>
      <c r="G250" s="1"/>
    </row>
    <row r="251" spans="1:7" ht="35.25" customHeight="1" thickBot="1">
      <c r="A251" s="20"/>
      <c r="B251"/>
      <c r="D251" s="1"/>
      <c r="F251" s="19"/>
      <c r="G251" s="1"/>
    </row>
    <row r="252" spans="1:7" ht="35.25" customHeight="1" thickBot="1">
      <c r="A252" s="20"/>
      <c r="B252"/>
      <c r="D252" s="1"/>
      <c r="F252" s="19"/>
      <c r="G252" s="1"/>
    </row>
    <row r="253" spans="1:7" ht="35.25" customHeight="1" thickBot="1">
      <c r="A253" s="20"/>
      <c r="B253"/>
      <c r="D253" s="1"/>
      <c r="F253" s="19"/>
      <c r="G253" s="1"/>
    </row>
    <row r="254" spans="1:7" ht="35.25" customHeight="1" thickBot="1">
      <c r="A254" s="20"/>
      <c r="B254"/>
      <c r="D254" s="1"/>
      <c r="F254" s="19"/>
      <c r="G254" s="1"/>
    </row>
    <row r="255" spans="1:7" ht="35.25" customHeight="1" thickBot="1">
      <c r="A255" s="20"/>
      <c r="B255"/>
      <c r="D255" s="1"/>
      <c r="F255" s="19"/>
      <c r="G255" s="1"/>
    </row>
    <row r="256" spans="1:7" ht="35.25" customHeight="1" thickBot="1">
      <c r="A256" s="20"/>
      <c r="B256"/>
      <c r="D256" s="1"/>
      <c r="F256" s="19"/>
      <c r="G256" s="1"/>
    </row>
    <row r="257" spans="1:7" ht="35.25" customHeight="1" thickBot="1">
      <c r="A257" s="20"/>
      <c r="B257"/>
      <c r="D257" s="1"/>
      <c r="F257" s="19"/>
      <c r="G257" s="1"/>
    </row>
    <row r="258" spans="1:7" ht="35.25" customHeight="1" thickBot="1">
      <c r="A258" s="20"/>
      <c r="B258"/>
      <c r="D258" s="1"/>
      <c r="F258" s="19"/>
      <c r="G258" s="1"/>
    </row>
    <row r="259" spans="1:7" ht="35.25" customHeight="1" thickBot="1">
      <c r="A259" s="20"/>
      <c r="B259"/>
      <c r="D259" s="1"/>
      <c r="F259" s="19"/>
      <c r="G259" s="1"/>
    </row>
    <row r="260" spans="1:7" ht="35.25" customHeight="1" thickBot="1">
      <c r="A260" s="20"/>
      <c r="B260"/>
    </row>
  </sheetData>
  <autoFilter ref="C10:M45" xr:uid="{52A0CFB4-B09C-498E-8BA8-B084F68FAF6B}">
    <sortState xmlns:xlrd2="http://schemas.microsoft.com/office/spreadsheetml/2017/richdata2" ref="C11:M45">
      <sortCondition descending="1" ref="E11:E45"/>
      <sortCondition ref="C11:C45"/>
    </sortState>
  </autoFilter>
  <sortState xmlns:xlrd2="http://schemas.microsoft.com/office/spreadsheetml/2017/richdata2" ref="C12:M43">
    <sortCondition ref="E12:E43"/>
  </sortState>
  <mergeCells count="4">
    <mergeCell ref="A1:M1"/>
    <mergeCell ref="A3:K3"/>
    <mergeCell ref="A5:C5"/>
    <mergeCell ref="A6:C6"/>
  </mergeCells>
  <conditionalFormatting sqref="D5">
    <cfRule type="cellIs" dxfId="31" priority="30" operator="equal">
      <formula>1</formula>
    </cfRule>
  </conditionalFormatting>
  <conditionalFormatting sqref="F11:F47">
    <cfRule type="containsText" dxfId="30" priority="5" operator="containsText" text="N/A">
      <formula>NOT(ISERROR(SEARCH("N/A",F11)))</formula>
    </cfRule>
    <cfRule type="containsText" dxfId="29" priority="41" operator="containsText" text="NO">
      <formula>NOT(ISERROR(SEARCH("NO",F11)))</formula>
    </cfRule>
    <cfRule type="containsText" dxfId="28" priority="42" operator="containsText" text="PARTIAL">
      <formula>NOT(ISERROR(SEARCH("PARTIAL",F11)))</formula>
    </cfRule>
    <cfRule type="containsText" dxfId="27" priority="43" operator="containsText" text="YES">
      <formula>NOT(ISERROR(SEARCH("YES",F11)))</formula>
    </cfRule>
  </conditionalFormatting>
  <conditionalFormatting sqref="G11:J47">
    <cfRule type="expression" dxfId="26" priority="7">
      <formula>$F11="YES"</formula>
    </cfRule>
  </conditionalFormatting>
  <conditionalFormatting sqref="G11:L47">
    <cfRule type="expression" dxfId="25" priority="6">
      <formula>$F11="N/A"</formula>
    </cfRule>
  </conditionalFormatting>
  <pageMargins left="0.7" right="0.7" top="0.75" bottom="0.75" header="0.3" footer="0.3"/>
  <pageSetup paperSize="8" scale="5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F045DD6-9416-453F-9C13-EFB1B5480725}">
          <x14:formula1>
            <xm:f>SheetData!$A$21:$A$24</xm:f>
          </x14:formula1>
          <xm:sqref>F11:F47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08E0-996B-42AC-A155-981FD97CE12F}">
  <sheetPr>
    <tabColor rgb="FF4E6976"/>
    <pageSetUpPr fitToPage="1"/>
  </sheetPr>
  <dimension ref="A1:N260"/>
  <sheetViews>
    <sheetView showGridLines="0" showWhiteSpace="0" zoomScaleNormal="100" workbookViewId="0">
      <selection activeCell="D5" sqref="D5"/>
    </sheetView>
  </sheetViews>
  <sheetFormatPr defaultRowHeight="14.45"/>
  <cols>
    <col min="1" max="1" width="15.6640625" style="16" customWidth="1"/>
    <col min="2" max="2" width="8.21875" style="16" customWidth="1"/>
    <col min="3" max="3" width="12.33203125" customWidth="1"/>
    <col min="4" max="4" width="63.109375" customWidth="1"/>
    <col min="5" max="5" width="16.33203125" style="1" customWidth="1"/>
    <col min="6" max="6" width="13.6640625" style="1" customWidth="1"/>
    <col min="7" max="7" width="38.77734375" style="19" customWidth="1"/>
    <col min="8" max="8" width="23.109375" style="1" customWidth="1"/>
    <col min="9" max="10" width="15.5546875" style="1" customWidth="1"/>
    <col min="11" max="11" width="32.6640625" style="1" customWidth="1"/>
    <col min="12" max="12" width="15.109375" style="1" customWidth="1"/>
    <col min="13" max="13" width="34" style="1" customWidth="1"/>
  </cols>
  <sheetData>
    <row r="1" spans="1:13" s="17" customFormat="1" ht="35.1" thickBot="1">
      <c r="A1" s="141" t="s">
        <v>176</v>
      </c>
      <c r="B1" s="141"/>
      <c r="C1" s="141"/>
      <c r="D1" s="141"/>
      <c r="E1" s="141"/>
      <c r="F1" s="141"/>
      <c r="G1" s="141"/>
      <c r="H1" s="141"/>
      <c r="I1" s="141"/>
      <c r="J1" s="141"/>
      <c r="K1" s="141"/>
      <c r="L1" s="141"/>
      <c r="M1" s="141"/>
    </row>
    <row r="2" spans="1:13" s="3" customFormat="1" ht="8.1" customHeight="1" thickTop="1">
      <c r="A2" s="81"/>
      <c r="B2" s="81"/>
      <c r="C2" s="81"/>
      <c r="D2" s="81"/>
      <c r="E2" s="82"/>
      <c r="F2" s="82"/>
      <c r="G2" s="83"/>
      <c r="H2" s="82"/>
      <c r="I2" s="84"/>
      <c r="J2" s="82"/>
      <c r="K2" s="84"/>
      <c r="L2" s="84"/>
      <c r="M2" s="84"/>
    </row>
    <row r="3" spans="1:13" s="3" customFormat="1" ht="132.94999999999999" customHeight="1">
      <c r="A3" s="142" t="s">
        <v>177</v>
      </c>
      <c r="B3" s="142"/>
      <c r="C3" s="142"/>
      <c r="D3" s="142"/>
      <c r="E3" s="142"/>
      <c r="F3" s="142"/>
      <c r="G3" s="142"/>
      <c r="H3" s="142"/>
      <c r="I3" s="142"/>
      <c r="J3" s="142"/>
      <c r="K3" s="142"/>
      <c r="L3" s="85"/>
      <c r="M3" s="84"/>
    </row>
    <row r="4" spans="1:13" s="3" customFormat="1" ht="12.95" customHeight="1">
      <c r="A4" s="44"/>
      <c r="B4" s="44"/>
      <c r="C4" s="44"/>
      <c r="D4" s="44"/>
      <c r="E4" s="44"/>
      <c r="F4" s="44"/>
      <c r="G4" s="44"/>
      <c r="H4" s="44"/>
      <c r="I4" s="85"/>
      <c r="J4" s="44"/>
      <c r="K4" s="85"/>
      <c r="L4" s="85"/>
      <c r="M4" s="84"/>
    </row>
    <row r="5" spans="1:13" s="3" customFormat="1" ht="36.950000000000003" customHeight="1">
      <c r="A5" s="143" t="s">
        <v>88</v>
      </c>
      <c r="B5" s="143"/>
      <c r="C5" s="143"/>
      <c r="D5" s="117">
        <f>COUNTIFS($E$11:$E$45,"Minimum",$F$11:$F$45,"Yes")/COUNTIFS($E$11:$E$45,"Minimum",$F$11:$F$45, "&lt;&gt;N/A")</f>
        <v>0</v>
      </c>
      <c r="E5" s="43"/>
      <c r="F5" s="86"/>
      <c r="G5" s="86"/>
      <c r="H5" s="86"/>
      <c r="I5" s="87"/>
      <c r="J5" s="86"/>
      <c r="K5" s="87"/>
      <c r="L5" s="87"/>
      <c r="M5" s="88"/>
    </row>
    <row r="6" spans="1:13" s="3" customFormat="1" ht="36.950000000000003" customHeight="1">
      <c r="A6" s="143" t="s">
        <v>89</v>
      </c>
      <c r="B6" s="143"/>
      <c r="C6" s="143"/>
      <c r="D6" s="117">
        <f>COUNTIFS($E$11:$E$45,"Additional",$F$11:$F$45,"Yes")/COUNTIFS($E$11:$E$45,"Additional",$F$11:$F$45, "&lt;&gt;N/A")</f>
        <v>0</v>
      </c>
      <c r="E6" s="43"/>
      <c r="F6" s="86"/>
      <c r="G6" s="86"/>
      <c r="H6" s="86"/>
      <c r="I6" s="87"/>
      <c r="J6" s="86"/>
      <c r="K6" s="87"/>
      <c r="L6" s="87"/>
      <c r="M6" s="88"/>
    </row>
    <row r="8" spans="1:13" ht="18">
      <c r="A8" s="89" t="s">
        <v>90</v>
      </c>
      <c r="B8" s="90"/>
      <c r="C8" s="90" t="s">
        <v>91</v>
      </c>
      <c r="D8" s="90"/>
      <c r="E8" s="90"/>
      <c r="F8" s="19"/>
      <c r="G8" s="1"/>
    </row>
    <row r="9" spans="1:13" ht="15" thickBot="1">
      <c r="B9"/>
      <c r="D9" s="1"/>
      <c r="F9" s="19"/>
      <c r="G9" s="1"/>
    </row>
    <row r="10" spans="1:13" s="18" customFormat="1" ht="39" customHeight="1" thickBot="1">
      <c r="A10" s="91" t="s">
        <v>178</v>
      </c>
      <c r="B10" s="92"/>
      <c r="C10" s="93" t="s">
        <v>93</v>
      </c>
      <c r="D10" s="93" t="s">
        <v>94</v>
      </c>
      <c r="E10" s="94" t="s">
        <v>95</v>
      </c>
      <c r="F10" s="95" t="s">
        <v>96</v>
      </c>
      <c r="G10" s="95" t="s">
        <v>97</v>
      </c>
      <c r="H10" s="95" t="s">
        <v>33</v>
      </c>
      <c r="I10" s="95" t="s">
        <v>98</v>
      </c>
      <c r="J10" s="95" t="s">
        <v>99</v>
      </c>
      <c r="K10" s="95" t="s">
        <v>100</v>
      </c>
      <c r="L10" s="95" t="s">
        <v>101</v>
      </c>
      <c r="M10" s="95" t="s">
        <v>102</v>
      </c>
    </row>
    <row r="11" spans="1:13" s="12" customFormat="1" ht="39" customHeight="1" thickBot="1">
      <c r="A11" s="20" t="str" cm="1">
        <f t="array" ref="A11:A12">_xlfn._xlws.FILTER('3 Risk assessments'!$B$7:$B$106,'3 Risk assessments'!$G$7:$G$106=2,"")</f>
        <v>A</v>
      </c>
      <c r="B11" s="14"/>
      <c r="C11" s="96">
        <v>1.5</v>
      </c>
      <c r="D11" s="97" t="s">
        <v>103</v>
      </c>
      <c r="E11" s="97" t="s">
        <v>104</v>
      </c>
      <c r="F11" s="98"/>
      <c r="G11" s="99"/>
      <c r="H11" s="100"/>
      <c r="I11" s="100"/>
      <c r="J11" s="100"/>
      <c r="K11" s="99"/>
      <c r="L11" s="100"/>
      <c r="M11" s="99"/>
    </row>
    <row r="12" spans="1:13" s="12" customFormat="1" ht="39" customHeight="1" thickBot="1">
      <c r="A12" s="20" t="str">
        <v>B</v>
      </c>
      <c r="B12" s="14"/>
      <c r="C12" s="96">
        <v>1.5</v>
      </c>
      <c r="D12" s="97" t="s">
        <v>105</v>
      </c>
      <c r="E12" s="97" t="s">
        <v>104</v>
      </c>
      <c r="F12" s="98"/>
      <c r="G12" s="99"/>
      <c r="H12" s="100"/>
      <c r="I12" s="100"/>
      <c r="J12" s="100"/>
      <c r="K12" s="99"/>
      <c r="L12" s="100"/>
      <c r="M12" s="99"/>
    </row>
    <row r="13" spans="1:13" s="12" customFormat="1" ht="39" customHeight="1" thickBot="1">
      <c r="A13" s="20"/>
      <c r="B13" s="14"/>
      <c r="C13" s="96" t="s">
        <v>106</v>
      </c>
      <c r="D13" s="97" t="s">
        <v>107</v>
      </c>
      <c r="E13" s="97" t="s">
        <v>104</v>
      </c>
      <c r="F13" s="98"/>
      <c r="G13" s="99"/>
      <c r="H13" s="100"/>
      <c r="I13" s="100"/>
      <c r="J13" s="100"/>
      <c r="K13" s="99"/>
      <c r="L13" s="100"/>
      <c r="M13" s="99"/>
    </row>
    <row r="14" spans="1:13" s="12" customFormat="1" ht="39" customHeight="1" thickBot="1">
      <c r="A14" s="20"/>
      <c r="B14" s="14"/>
      <c r="C14" s="96" t="s">
        <v>108</v>
      </c>
      <c r="D14" s="97" t="s">
        <v>109</v>
      </c>
      <c r="E14" s="97" t="s">
        <v>104</v>
      </c>
      <c r="F14" s="98"/>
      <c r="G14" s="99"/>
      <c r="H14" s="100"/>
      <c r="I14" s="100"/>
      <c r="J14" s="100"/>
      <c r="K14" s="99"/>
      <c r="L14" s="100"/>
      <c r="M14" s="99"/>
    </row>
    <row r="15" spans="1:13" s="12" customFormat="1" ht="39" customHeight="1" thickBot="1">
      <c r="A15" s="20"/>
      <c r="B15" s="14"/>
      <c r="C15" s="96" t="s">
        <v>110</v>
      </c>
      <c r="D15" s="97" t="s">
        <v>111</v>
      </c>
      <c r="E15" s="97" t="s">
        <v>104</v>
      </c>
      <c r="F15" s="98"/>
      <c r="G15" s="99"/>
      <c r="H15" s="100"/>
      <c r="I15" s="100"/>
      <c r="J15" s="100"/>
      <c r="K15" s="99"/>
      <c r="L15" s="100"/>
      <c r="M15" s="99"/>
    </row>
    <row r="16" spans="1:13" s="12" customFormat="1" ht="39" customHeight="1" thickBot="1">
      <c r="A16" s="20"/>
      <c r="B16" s="14"/>
      <c r="C16" s="96" t="s">
        <v>112</v>
      </c>
      <c r="D16" s="97" t="s">
        <v>113</v>
      </c>
      <c r="E16" s="97" t="s">
        <v>104</v>
      </c>
      <c r="F16" s="98"/>
      <c r="G16" s="99"/>
      <c r="H16" s="100"/>
      <c r="I16" s="100"/>
      <c r="J16" s="100"/>
      <c r="K16" s="99"/>
      <c r="L16" s="100"/>
      <c r="M16" s="99"/>
    </row>
    <row r="17" spans="1:13" s="12" customFormat="1" ht="39" customHeight="1" thickBot="1">
      <c r="A17" s="20"/>
      <c r="B17" s="14"/>
      <c r="C17" s="96" t="s">
        <v>114</v>
      </c>
      <c r="D17" s="97" t="s">
        <v>115</v>
      </c>
      <c r="E17" s="97" t="s">
        <v>104</v>
      </c>
      <c r="F17" s="98"/>
      <c r="G17" s="99"/>
      <c r="H17" s="100"/>
      <c r="I17" s="100"/>
      <c r="J17" s="100"/>
      <c r="K17" s="99"/>
      <c r="L17" s="100"/>
      <c r="M17" s="99"/>
    </row>
    <row r="18" spans="1:13" s="12" customFormat="1" ht="39" customHeight="1" thickBot="1">
      <c r="A18" s="20"/>
      <c r="B18" s="14"/>
      <c r="C18" s="96" t="s">
        <v>116</v>
      </c>
      <c r="D18" s="97" t="s">
        <v>117</v>
      </c>
      <c r="E18" s="97" t="s">
        <v>104</v>
      </c>
      <c r="F18" s="98"/>
      <c r="G18" s="99"/>
      <c r="H18" s="100"/>
      <c r="I18" s="100"/>
      <c r="J18" s="100"/>
      <c r="K18" s="99"/>
      <c r="L18" s="100"/>
      <c r="M18" s="99"/>
    </row>
    <row r="19" spans="1:13" s="12" customFormat="1" ht="39" customHeight="1" thickBot="1">
      <c r="A19" s="20"/>
      <c r="B19" s="14"/>
      <c r="C19" s="96" t="s">
        <v>133</v>
      </c>
      <c r="D19" s="97" t="s">
        <v>134</v>
      </c>
      <c r="E19" s="97" t="s">
        <v>104</v>
      </c>
      <c r="F19" s="98"/>
      <c r="G19" s="99"/>
      <c r="H19" s="100"/>
      <c r="I19" s="100"/>
      <c r="J19" s="100"/>
      <c r="K19" s="99"/>
      <c r="L19" s="100"/>
      <c r="M19" s="99"/>
    </row>
    <row r="20" spans="1:13" s="12" customFormat="1" ht="39" customHeight="1" thickBot="1">
      <c r="A20" s="20"/>
      <c r="B20" s="14"/>
      <c r="C20" s="96" t="s">
        <v>118</v>
      </c>
      <c r="D20" s="97" t="s">
        <v>179</v>
      </c>
      <c r="E20" s="97" t="s">
        <v>104</v>
      </c>
      <c r="F20" s="98"/>
      <c r="G20" s="99"/>
      <c r="H20" s="100"/>
      <c r="I20" s="100"/>
      <c r="J20" s="100"/>
      <c r="K20" s="99"/>
      <c r="L20" s="100"/>
      <c r="M20" s="99"/>
    </row>
    <row r="21" spans="1:13" s="12" customFormat="1" ht="39" customHeight="1" thickBot="1">
      <c r="A21" s="20"/>
      <c r="B21" s="14"/>
      <c r="C21" s="101" t="s">
        <v>120</v>
      </c>
      <c r="D21" s="97" t="s">
        <v>121</v>
      </c>
      <c r="E21" s="97" t="s">
        <v>104</v>
      </c>
      <c r="F21" s="98"/>
      <c r="G21" s="99"/>
      <c r="H21" s="100"/>
      <c r="I21" s="100"/>
      <c r="J21" s="100"/>
      <c r="K21" s="99"/>
      <c r="L21" s="100"/>
      <c r="M21" s="99"/>
    </row>
    <row r="22" spans="1:13" s="12" customFormat="1" ht="39" customHeight="1" thickBot="1">
      <c r="A22" s="20"/>
      <c r="B22" s="14"/>
      <c r="C22" s="96" t="s">
        <v>122</v>
      </c>
      <c r="D22" s="97" t="s">
        <v>123</v>
      </c>
      <c r="E22" s="97" t="s">
        <v>104</v>
      </c>
      <c r="F22" s="98"/>
      <c r="G22" s="99"/>
      <c r="H22" s="100"/>
      <c r="I22" s="100"/>
      <c r="J22" s="100"/>
      <c r="K22" s="99"/>
      <c r="L22" s="100"/>
      <c r="M22" s="99"/>
    </row>
    <row r="23" spans="1:13" s="12" customFormat="1" ht="39" customHeight="1" thickBot="1">
      <c r="A23" s="20"/>
      <c r="B23" s="14"/>
      <c r="C23" s="96" t="s">
        <v>124</v>
      </c>
      <c r="D23" s="97" t="s">
        <v>125</v>
      </c>
      <c r="E23" s="97" t="s">
        <v>104</v>
      </c>
      <c r="F23" s="98"/>
      <c r="G23" s="99"/>
      <c r="H23" s="100"/>
      <c r="I23" s="100"/>
      <c r="J23" s="100"/>
      <c r="K23" s="99"/>
      <c r="L23" s="100"/>
      <c r="M23" s="99"/>
    </row>
    <row r="24" spans="1:13" s="12" customFormat="1" ht="39" customHeight="1" thickBot="1">
      <c r="A24" s="20"/>
      <c r="B24" s="14"/>
      <c r="C24" s="96" t="s">
        <v>126</v>
      </c>
      <c r="D24" s="97" t="s">
        <v>127</v>
      </c>
      <c r="E24" s="97" t="s">
        <v>104</v>
      </c>
      <c r="F24" s="98"/>
      <c r="G24" s="99"/>
      <c r="H24" s="100"/>
      <c r="I24" s="100"/>
      <c r="J24" s="100"/>
      <c r="K24" s="99"/>
      <c r="L24" s="100"/>
      <c r="M24" s="99"/>
    </row>
    <row r="25" spans="1:13" s="12" customFormat="1" ht="39" customHeight="1" thickBot="1">
      <c r="A25" s="20"/>
      <c r="B25" s="14"/>
      <c r="C25" s="96" t="s">
        <v>128</v>
      </c>
      <c r="D25" s="97" t="s">
        <v>129</v>
      </c>
      <c r="E25" s="97" t="s">
        <v>104</v>
      </c>
      <c r="F25" s="98"/>
      <c r="G25" s="99"/>
      <c r="H25" s="100"/>
      <c r="I25" s="100"/>
      <c r="J25" s="100"/>
      <c r="K25" s="99"/>
      <c r="L25" s="100"/>
      <c r="M25" s="99"/>
    </row>
    <row r="26" spans="1:13" s="12" customFormat="1" ht="39" customHeight="1" thickBot="1">
      <c r="A26" s="20"/>
      <c r="B26" s="14"/>
      <c r="C26" s="96" t="s">
        <v>130</v>
      </c>
      <c r="D26" s="97" t="s">
        <v>131</v>
      </c>
      <c r="E26" s="97" t="s">
        <v>104</v>
      </c>
      <c r="F26" s="98"/>
      <c r="G26" s="99"/>
      <c r="H26" s="100"/>
      <c r="I26" s="100"/>
      <c r="J26" s="100"/>
      <c r="K26" s="99"/>
      <c r="L26" s="100"/>
      <c r="M26" s="99"/>
    </row>
    <row r="27" spans="1:13" s="12" customFormat="1" ht="39" customHeight="1" thickBot="1">
      <c r="A27" s="20"/>
      <c r="B27" s="14"/>
      <c r="C27" s="96" t="s">
        <v>135</v>
      </c>
      <c r="D27" s="97" t="s">
        <v>136</v>
      </c>
      <c r="E27" s="97" t="s">
        <v>104</v>
      </c>
      <c r="F27" s="98"/>
      <c r="G27" s="99"/>
      <c r="H27" s="100"/>
      <c r="I27" s="100"/>
      <c r="J27" s="100"/>
      <c r="K27" s="99"/>
      <c r="L27" s="100"/>
      <c r="M27" s="99"/>
    </row>
    <row r="28" spans="1:13" s="12" customFormat="1" ht="39" customHeight="1" thickBot="1">
      <c r="A28" s="20"/>
      <c r="B28" s="14"/>
      <c r="C28" s="96" t="s">
        <v>137</v>
      </c>
      <c r="D28" s="97" t="s">
        <v>138</v>
      </c>
      <c r="E28" s="97" t="s">
        <v>104</v>
      </c>
      <c r="F28" s="98"/>
      <c r="G28" s="99"/>
      <c r="H28" s="100"/>
      <c r="I28" s="100"/>
      <c r="J28" s="100"/>
      <c r="K28" s="99"/>
      <c r="L28" s="100"/>
      <c r="M28" s="99"/>
    </row>
    <row r="29" spans="1:13" s="12" customFormat="1" ht="39" customHeight="1" thickBot="1">
      <c r="A29" s="20"/>
      <c r="B29" s="14"/>
      <c r="C29" s="96" t="s">
        <v>139</v>
      </c>
      <c r="D29" s="97" t="s">
        <v>140</v>
      </c>
      <c r="E29" s="97" t="s">
        <v>104</v>
      </c>
      <c r="F29" s="98"/>
      <c r="G29" s="99"/>
      <c r="H29" s="100"/>
      <c r="I29" s="100"/>
      <c r="J29" s="100"/>
      <c r="K29" s="99"/>
      <c r="L29" s="100"/>
      <c r="M29" s="99"/>
    </row>
    <row r="30" spans="1:13" s="12" customFormat="1" ht="39" customHeight="1" thickBot="1">
      <c r="A30" s="20"/>
      <c r="B30" s="14"/>
      <c r="C30" s="102" t="s">
        <v>139</v>
      </c>
      <c r="D30" s="103" t="s">
        <v>141</v>
      </c>
      <c r="E30" s="103" t="s">
        <v>132</v>
      </c>
      <c r="F30" s="98"/>
      <c r="G30" s="99"/>
      <c r="H30" s="100"/>
      <c r="I30" s="100"/>
      <c r="J30" s="100"/>
      <c r="K30" s="99"/>
      <c r="L30" s="100"/>
      <c r="M30" s="99"/>
    </row>
    <row r="31" spans="1:13" s="12" customFormat="1" ht="39" customHeight="1" thickBot="1">
      <c r="A31" s="20"/>
      <c r="B31" s="14"/>
      <c r="C31" s="102" t="s">
        <v>142</v>
      </c>
      <c r="D31" s="103" t="s">
        <v>143</v>
      </c>
      <c r="E31" s="103" t="s">
        <v>132</v>
      </c>
      <c r="F31" s="98"/>
      <c r="G31" s="99"/>
      <c r="H31" s="100"/>
      <c r="I31" s="100"/>
      <c r="J31" s="100"/>
      <c r="K31" s="99"/>
      <c r="L31" s="100"/>
      <c r="M31" s="99"/>
    </row>
    <row r="32" spans="1:13" s="12" customFormat="1" ht="39" customHeight="1" thickBot="1">
      <c r="A32" s="20"/>
      <c r="B32" s="14"/>
      <c r="C32" s="102" t="s">
        <v>144</v>
      </c>
      <c r="D32" s="103" t="s">
        <v>145</v>
      </c>
      <c r="E32" s="103" t="s">
        <v>132</v>
      </c>
      <c r="F32" s="98"/>
      <c r="G32" s="99"/>
      <c r="H32" s="100"/>
      <c r="I32" s="100"/>
      <c r="J32" s="100"/>
      <c r="K32" s="99"/>
      <c r="L32" s="100"/>
      <c r="M32" s="99"/>
    </row>
    <row r="33" spans="1:13" s="12" customFormat="1" ht="39" customHeight="1" thickBot="1">
      <c r="A33" s="20"/>
      <c r="B33" s="14"/>
      <c r="C33" s="102" t="s">
        <v>146</v>
      </c>
      <c r="D33" s="103" t="s">
        <v>147</v>
      </c>
      <c r="E33" s="103" t="s">
        <v>132</v>
      </c>
      <c r="F33" s="98"/>
      <c r="G33" s="99"/>
      <c r="H33" s="100"/>
      <c r="I33" s="100"/>
      <c r="J33" s="100"/>
      <c r="K33" s="99"/>
      <c r="L33" s="100"/>
      <c r="M33" s="99"/>
    </row>
    <row r="34" spans="1:13" s="12" customFormat="1" ht="39" customHeight="1" thickBot="1">
      <c r="A34" s="20"/>
      <c r="B34" s="14"/>
      <c r="C34" s="102" t="s">
        <v>148</v>
      </c>
      <c r="D34" s="103" t="s">
        <v>149</v>
      </c>
      <c r="E34" s="103" t="s">
        <v>132</v>
      </c>
      <c r="F34" s="98"/>
      <c r="G34" s="99"/>
      <c r="H34" s="100"/>
      <c r="I34" s="100"/>
      <c r="J34" s="100"/>
      <c r="K34" s="99"/>
      <c r="L34" s="100"/>
      <c r="M34" s="99"/>
    </row>
    <row r="35" spans="1:13" s="12" customFormat="1" ht="39" customHeight="1" thickBot="1">
      <c r="A35" s="20"/>
      <c r="B35" s="14"/>
      <c r="C35" s="102" t="s">
        <v>150</v>
      </c>
      <c r="D35" s="103" t="s">
        <v>151</v>
      </c>
      <c r="E35" s="103" t="s">
        <v>132</v>
      </c>
      <c r="F35" s="98"/>
      <c r="G35" s="99"/>
      <c r="H35" s="100"/>
      <c r="I35" s="100"/>
      <c r="J35" s="100"/>
      <c r="K35" s="99"/>
      <c r="L35" s="100"/>
      <c r="M35" s="99"/>
    </row>
    <row r="36" spans="1:13" s="12" customFormat="1" ht="39" customHeight="1" thickBot="1">
      <c r="A36" s="20"/>
      <c r="B36" s="14"/>
      <c r="C36" s="102" t="s">
        <v>152</v>
      </c>
      <c r="D36" s="103" t="s">
        <v>153</v>
      </c>
      <c r="E36" s="103" t="s">
        <v>132</v>
      </c>
      <c r="F36" s="98"/>
      <c r="G36" s="99"/>
      <c r="H36" s="100"/>
      <c r="I36" s="100"/>
      <c r="J36" s="100"/>
      <c r="K36" s="99"/>
      <c r="L36" s="100"/>
      <c r="M36" s="99"/>
    </row>
    <row r="37" spans="1:13" s="12" customFormat="1" ht="39" customHeight="1" thickBot="1">
      <c r="A37" s="20"/>
      <c r="B37" s="14"/>
      <c r="C37" s="102" t="s">
        <v>154</v>
      </c>
      <c r="D37" s="103" t="s">
        <v>155</v>
      </c>
      <c r="E37" s="103" t="s">
        <v>132</v>
      </c>
      <c r="F37" s="98"/>
      <c r="G37" s="99"/>
      <c r="H37" s="100"/>
      <c r="I37" s="100"/>
      <c r="J37" s="100"/>
      <c r="K37" s="99"/>
      <c r="L37" s="100"/>
      <c r="M37" s="99"/>
    </row>
    <row r="38" spans="1:13" s="12" customFormat="1" ht="39" customHeight="1" thickBot="1">
      <c r="A38" s="20"/>
      <c r="B38" s="14"/>
      <c r="C38" s="102" t="s">
        <v>156</v>
      </c>
      <c r="D38" s="103" t="s">
        <v>157</v>
      </c>
      <c r="E38" s="103" t="s">
        <v>132</v>
      </c>
      <c r="F38" s="98"/>
      <c r="G38" s="99"/>
      <c r="H38" s="100"/>
      <c r="I38" s="100"/>
      <c r="J38" s="100"/>
      <c r="K38" s="99"/>
      <c r="L38" s="100"/>
      <c r="M38" s="99"/>
    </row>
    <row r="39" spans="1:13" s="12" customFormat="1" ht="39" customHeight="1" thickBot="1">
      <c r="A39" s="20"/>
      <c r="B39" s="14"/>
      <c r="C39" s="102" t="s">
        <v>158</v>
      </c>
      <c r="D39" s="103" t="s">
        <v>159</v>
      </c>
      <c r="E39" s="103" t="s">
        <v>132</v>
      </c>
      <c r="F39" s="98"/>
      <c r="G39" s="99"/>
      <c r="H39" s="100"/>
      <c r="I39" s="100"/>
      <c r="J39" s="100"/>
      <c r="K39" s="99"/>
      <c r="L39" s="100"/>
      <c r="M39" s="99"/>
    </row>
    <row r="40" spans="1:13" s="12" customFormat="1" ht="39" customHeight="1" thickBot="1">
      <c r="A40" s="20"/>
      <c r="B40" s="14"/>
      <c r="C40" s="102" t="s">
        <v>160</v>
      </c>
      <c r="D40" s="103" t="s">
        <v>161</v>
      </c>
      <c r="E40" s="103" t="s">
        <v>132</v>
      </c>
      <c r="F40" s="98"/>
      <c r="G40" s="99"/>
      <c r="H40" s="100"/>
      <c r="I40" s="100"/>
      <c r="J40" s="100"/>
      <c r="K40" s="99"/>
      <c r="L40" s="100"/>
      <c r="M40" s="99"/>
    </row>
    <row r="41" spans="1:13" s="12" customFormat="1" ht="39" customHeight="1" thickBot="1">
      <c r="A41" s="20"/>
      <c r="B41" s="14"/>
      <c r="C41" s="102" t="s">
        <v>162</v>
      </c>
      <c r="D41" s="103" t="s">
        <v>163</v>
      </c>
      <c r="E41" s="103" t="s">
        <v>132</v>
      </c>
      <c r="F41" s="98"/>
      <c r="G41" s="99"/>
      <c r="H41" s="100"/>
      <c r="I41" s="100"/>
      <c r="J41" s="100"/>
      <c r="K41" s="99"/>
      <c r="L41" s="100"/>
      <c r="M41" s="99"/>
    </row>
    <row r="42" spans="1:13" s="12" customFormat="1" ht="39" customHeight="1" thickBot="1">
      <c r="A42" s="20"/>
      <c r="B42" s="14"/>
      <c r="C42" s="102" t="s">
        <v>164</v>
      </c>
      <c r="D42" s="103" t="s">
        <v>165</v>
      </c>
      <c r="E42" s="103" t="s">
        <v>132</v>
      </c>
      <c r="F42" s="98"/>
      <c r="G42" s="99"/>
      <c r="H42" s="100"/>
      <c r="I42" s="100"/>
      <c r="J42" s="100"/>
      <c r="K42" s="99"/>
      <c r="L42" s="100"/>
      <c r="M42" s="99"/>
    </row>
    <row r="43" spans="1:13" s="12" customFormat="1" ht="39" customHeight="1" thickBot="1">
      <c r="A43" s="20"/>
      <c r="B43" s="14"/>
      <c r="C43" s="102" t="s">
        <v>166</v>
      </c>
      <c r="D43" s="103" t="s">
        <v>167</v>
      </c>
      <c r="E43" s="103" t="s">
        <v>132</v>
      </c>
      <c r="F43" s="98"/>
      <c r="G43" s="99"/>
      <c r="H43" s="100"/>
      <c r="I43" s="100"/>
      <c r="J43" s="100"/>
      <c r="K43" s="99"/>
      <c r="L43" s="100"/>
      <c r="M43" s="99"/>
    </row>
    <row r="44" spans="1:13" s="12" customFormat="1" ht="39" customHeight="1" thickBot="1">
      <c r="A44" s="20"/>
      <c r="B44" s="14"/>
      <c r="C44" s="102" t="s">
        <v>168</v>
      </c>
      <c r="D44" s="103" t="s">
        <v>169</v>
      </c>
      <c r="E44" s="103" t="s">
        <v>132</v>
      </c>
      <c r="F44" s="98"/>
      <c r="G44" s="99"/>
      <c r="H44" s="100"/>
      <c r="I44" s="100"/>
      <c r="J44" s="100"/>
      <c r="K44" s="99"/>
      <c r="L44" s="100"/>
      <c r="M44" s="99"/>
    </row>
    <row r="45" spans="1:13" s="12" customFormat="1" ht="39" customHeight="1" thickBot="1">
      <c r="A45" s="20"/>
      <c r="B45" s="14"/>
      <c r="C45" s="102" t="s">
        <v>170</v>
      </c>
      <c r="D45" s="103" t="s">
        <v>171</v>
      </c>
      <c r="E45" s="103" t="s">
        <v>132</v>
      </c>
      <c r="F45" s="98"/>
      <c r="G45" s="99"/>
      <c r="H45" s="100"/>
      <c r="I45" s="100"/>
      <c r="J45" s="100"/>
      <c r="K45" s="99"/>
      <c r="L45" s="100"/>
      <c r="M45" s="99"/>
    </row>
    <row r="46" spans="1:13" s="12" customFormat="1" ht="39" customHeight="1" thickBot="1">
      <c r="A46" s="20"/>
      <c r="B46" s="14"/>
      <c r="C46" s="102" t="s">
        <v>172</v>
      </c>
      <c r="D46" s="103" t="s">
        <v>173</v>
      </c>
      <c r="E46" s="103" t="s">
        <v>132</v>
      </c>
      <c r="F46" s="98"/>
      <c r="G46" s="99"/>
      <c r="H46" s="100"/>
      <c r="I46" s="100"/>
      <c r="J46" s="100"/>
      <c r="K46" s="99"/>
      <c r="L46" s="100"/>
      <c r="M46" s="99"/>
    </row>
    <row r="47" spans="1:13" s="12" customFormat="1" ht="39" customHeight="1" thickBot="1">
      <c r="A47" s="20"/>
      <c r="C47" s="102" t="s">
        <v>174</v>
      </c>
      <c r="D47" s="103" t="s">
        <v>175</v>
      </c>
      <c r="E47" s="103" t="s">
        <v>132</v>
      </c>
      <c r="F47" s="98"/>
      <c r="G47" s="99"/>
      <c r="H47" s="100"/>
      <c r="I47" s="100"/>
      <c r="J47" s="100"/>
      <c r="K47" s="99"/>
      <c r="L47" s="100"/>
      <c r="M47" s="99"/>
    </row>
    <row r="48" spans="1:13" s="12" customFormat="1" ht="39" customHeight="1" thickBot="1">
      <c r="A48" s="20"/>
      <c r="D48" s="38"/>
      <c r="E48" s="38"/>
      <c r="F48" s="39"/>
      <c r="G48" s="38"/>
      <c r="H48" s="38"/>
      <c r="I48" s="38"/>
      <c r="J48" s="38"/>
      <c r="K48" s="38"/>
      <c r="L48" s="38"/>
      <c r="M48" s="38"/>
    </row>
    <row r="49" spans="1:14" s="12" customFormat="1" ht="39" customHeight="1" thickBot="1">
      <c r="A49" s="20"/>
      <c r="D49" s="38"/>
      <c r="E49" s="38"/>
      <c r="F49" s="39"/>
      <c r="G49" s="38"/>
      <c r="H49" s="38"/>
      <c r="I49" s="38"/>
      <c r="J49" s="38"/>
      <c r="K49" s="38"/>
      <c r="L49" s="38"/>
      <c r="M49" s="38"/>
    </row>
    <row r="50" spans="1:14" s="12" customFormat="1" ht="39" customHeight="1" thickBot="1">
      <c r="A50" s="20"/>
      <c r="D50" s="38"/>
      <c r="E50" s="38"/>
      <c r="F50" s="39"/>
      <c r="G50" s="38"/>
      <c r="H50" s="38"/>
      <c r="I50" s="38"/>
      <c r="J50" s="38"/>
      <c r="K50" s="38"/>
      <c r="L50" s="38"/>
      <c r="M50" s="38"/>
    </row>
    <row r="51" spans="1:14" s="12" customFormat="1" ht="39" customHeight="1" thickBot="1">
      <c r="A51" s="20"/>
      <c r="D51" s="38"/>
      <c r="E51" s="38"/>
      <c r="F51" s="39"/>
      <c r="G51" s="38"/>
      <c r="H51" s="38"/>
      <c r="I51" s="38"/>
      <c r="J51" s="38"/>
      <c r="K51" s="38"/>
      <c r="L51" s="38"/>
      <c r="M51" s="38"/>
    </row>
    <row r="52" spans="1:14" s="12" customFormat="1" ht="39" customHeight="1" thickBot="1">
      <c r="A52" s="20"/>
      <c r="D52" s="38"/>
      <c r="E52" s="38"/>
      <c r="F52" s="39"/>
      <c r="G52" s="38"/>
      <c r="H52" s="38"/>
      <c r="I52" s="38"/>
      <c r="J52" s="38"/>
      <c r="K52" s="38"/>
      <c r="L52" s="38"/>
      <c r="M52" s="38"/>
    </row>
    <row r="53" spans="1:14" s="12" customFormat="1" ht="39" customHeight="1" thickBot="1">
      <c r="A53" s="20"/>
      <c r="D53" s="38"/>
      <c r="E53" s="38"/>
      <c r="F53" s="39"/>
      <c r="G53" s="38"/>
      <c r="H53" s="38"/>
      <c r="I53" s="38"/>
      <c r="J53" s="38"/>
      <c r="K53" s="38"/>
      <c r="L53" s="38"/>
      <c r="M53" s="38"/>
    </row>
    <row r="54" spans="1:14" s="12" customFormat="1" ht="39" customHeight="1" thickBot="1">
      <c r="A54" s="20"/>
      <c r="D54" s="38"/>
      <c r="E54" s="38"/>
      <c r="F54" s="39"/>
      <c r="G54" s="38"/>
      <c r="H54" s="38"/>
      <c r="I54" s="38"/>
      <c r="J54" s="38"/>
      <c r="K54" s="38"/>
      <c r="L54" s="38"/>
      <c r="M54" s="38"/>
    </row>
    <row r="55" spans="1:14" s="12" customFormat="1" ht="39" customHeight="1" thickBot="1">
      <c r="A55" s="20"/>
      <c r="D55" s="38"/>
      <c r="E55" s="38"/>
      <c r="F55" s="39"/>
      <c r="G55" s="38"/>
      <c r="H55" s="38"/>
      <c r="I55" s="38"/>
      <c r="J55" s="38"/>
      <c r="K55" s="38"/>
      <c r="L55" s="38"/>
      <c r="M55" s="38"/>
    </row>
    <row r="56" spans="1:14" s="12" customFormat="1" ht="39" customHeight="1" thickBot="1">
      <c r="A56" s="20"/>
      <c r="D56" s="38"/>
      <c r="E56" s="38"/>
      <c r="F56" s="39"/>
      <c r="G56" s="38"/>
      <c r="H56" s="38"/>
      <c r="I56" s="38"/>
      <c r="J56" s="38"/>
      <c r="K56" s="38"/>
      <c r="L56" s="38"/>
      <c r="M56" s="38"/>
    </row>
    <row r="57" spans="1:14" s="12" customFormat="1" ht="39" customHeight="1" thickBot="1">
      <c r="A57" s="20"/>
      <c r="D57" s="38"/>
      <c r="E57" s="38"/>
      <c r="F57" s="39"/>
      <c r="G57" s="38"/>
      <c r="H57" s="38"/>
      <c r="I57" s="38"/>
      <c r="J57" s="38"/>
      <c r="K57" s="38"/>
      <c r="L57" s="38"/>
      <c r="M57" s="38"/>
    </row>
    <row r="58" spans="1:14" s="12" customFormat="1" ht="39" customHeight="1" thickBot="1">
      <c r="A58" s="20"/>
      <c r="C58"/>
      <c r="D58" s="1"/>
      <c r="E58" s="1"/>
      <c r="F58" s="19"/>
      <c r="G58" s="1"/>
      <c r="H58" s="1"/>
      <c r="I58" s="1"/>
      <c r="J58" s="1"/>
      <c r="K58" s="1"/>
      <c r="L58" s="1"/>
      <c r="M58" s="1"/>
    </row>
    <row r="59" spans="1:14" s="12" customFormat="1" ht="35.25" customHeight="1" thickBot="1">
      <c r="A59" s="20"/>
      <c r="C59"/>
      <c r="D59" s="1"/>
      <c r="E59" s="1"/>
      <c r="F59" s="19"/>
      <c r="G59" s="1"/>
      <c r="H59" s="1"/>
      <c r="I59" s="1"/>
      <c r="J59" s="1"/>
      <c r="K59" s="1"/>
      <c r="L59" s="1"/>
      <c r="M59" s="1"/>
      <c r="N59"/>
    </row>
    <row r="60" spans="1:14" ht="35.25" customHeight="1" thickBot="1">
      <c r="A60" s="20"/>
      <c r="B60"/>
      <c r="D60" s="1"/>
      <c r="F60" s="19"/>
      <c r="G60" s="1"/>
    </row>
    <row r="61" spans="1:14" ht="35.25" customHeight="1" thickBot="1">
      <c r="A61" s="20"/>
      <c r="B61"/>
      <c r="D61" s="1"/>
      <c r="F61" s="19"/>
      <c r="G61" s="1"/>
    </row>
    <row r="62" spans="1:14" ht="35.25" customHeight="1" thickBot="1">
      <c r="A62" s="20"/>
      <c r="B62"/>
      <c r="D62" s="1"/>
      <c r="F62" s="19"/>
      <c r="G62" s="1"/>
    </row>
    <row r="63" spans="1:14" ht="35.25" customHeight="1" thickBot="1">
      <c r="A63" s="20"/>
      <c r="B63"/>
      <c r="D63" s="1"/>
      <c r="F63" s="19"/>
      <c r="G63" s="1"/>
    </row>
    <row r="64" spans="1:14" ht="35.25" customHeight="1" thickBot="1">
      <c r="A64" s="20"/>
      <c r="B64"/>
      <c r="D64" s="1"/>
      <c r="F64" s="19"/>
      <c r="G64" s="1"/>
    </row>
    <row r="65" spans="1:7" ht="35.25" customHeight="1" thickBot="1">
      <c r="A65" s="20"/>
      <c r="B65"/>
      <c r="D65" s="1"/>
      <c r="F65" s="19"/>
      <c r="G65" s="1"/>
    </row>
    <row r="66" spans="1:7" ht="35.25" customHeight="1" thickBot="1">
      <c r="A66" s="20"/>
      <c r="B66"/>
      <c r="D66" s="1"/>
      <c r="F66" s="19"/>
      <c r="G66" s="1"/>
    </row>
    <row r="67" spans="1:7" ht="35.25" customHeight="1" thickBot="1">
      <c r="A67" s="20"/>
      <c r="B67"/>
      <c r="D67" s="1"/>
      <c r="F67" s="19"/>
      <c r="G67" s="1"/>
    </row>
    <row r="68" spans="1:7" ht="35.25" customHeight="1" thickBot="1">
      <c r="A68" s="20"/>
      <c r="B68"/>
      <c r="D68" s="1"/>
      <c r="F68" s="19"/>
      <c r="G68" s="1"/>
    </row>
    <row r="69" spans="1:7" ht="35.25" customHeight="1" thickBot="1">
      <c r="A69" s="20"/>
      <c r="B69"/>
      <c r="D69" s="1"/>
      <c r="F69" s="19"/>
      <c r="G69" s="1"/>
    </row>
    <row r="70" spans="1:7" ht="35.25" customHeight="1" thickBot="1">
      <c r="A70" s="20"/>
      <c r="B70"/>
      <c r="D70" s="1"/>
      <c r="F70" s="19"/>
      <c r="G70" s="1"/>
    </row>
    <row r="71" spans="1:7" ht="35.25" customHeight="1" thickBot="1">
      <c r="A71" s="20"/>
      <c r="B71"/>
      <c r="D71" s="1"/>
      <c r="F71" s="19"/>
      <c r="G71" s="1"/>
    </row>
    <row r="72" spans="1:7" ht="35.25" customHeight="1" thickBot="1">
      <c r="A72" s="20"/>
      <c r="B72"/>
      <c r="D72" s="1"/>
      <c r="F72" s="19"/>
      <c r="G72" s="1"/>
    </row>
    <row r="73" spans="1:7" ht="35.25" customHeight="1" thickBot="1">
      <c r="A73" s="20"/>
      <c r="B73"/>
      <c r="D73" s="1"/>
      <c r="F73" s="19"/>
      <c r="G73" s="1"/>
    </row>
    <row r="74" spans="1:7" ht="35.25" customHeight="1" thickBot="1">
      <c r="A74" s="20"/>
      <c r="B74"/>
      <c r="D74" s="1"/>
      <c r="F74" s="19"/>
      <c r="G74" s="1"/>
    </row>
    <row r="75" spans="1:7" ht="35.25" customHeight="1" thickBot="1">
      <c r="A75" s="20"/>
      <c r="B75"/>
      <c r="D75" s="1"/>
      <c r="F75" s="19"/>
      <c r="G75" s="1"/>
    </row>
    <row r="76" spans="1:7" ht="35.25" customHeight="1" thickBot="1">
      <c r="A76" s="20"/>
      <c r="B76"/>
      <c r="D76" s="1"/>
      <c r="F76" s="19"/>
      <c r="G76" s="1"/>
    </row>
    <row r="77" spans="1:7" ht="35.25" customHeight="1" thickBot="1">
      <c r="A77" s="20"/>
      <c r="B77"/>
      <c r="D77" s="1"/>
      <c r="F77" s="19"/>
      <c r="G77" s="1"/>
    </row>
    <row r="78" spans="1:7" ht="35.25" customHeight="1" thickBot="1">
      <c r="A78" s="20"/>
      <c r="B78"/>
      <c r="D78" s="1"/>
      <c r="F78" s="19"/>
      <c r="G78" s="1"/>
    </row>
    <row r="79" spans="1:7" ht="35.25" customHeight="1" thickBot="1">
      <c r="A79" s="20"/>
      <c r="B79"/>
      <c r="D79" s="1"/>
      <c r="F79" s="19"/>
      <c r="G79" s="1"/>
    </row>
    <row r="80" spans="1:7" ht="35.25" customHeight="1" thickBot="1">
      <c r="A80" s="20"/>
      <c r="B80"/>
      <c r="D80" s="1"/>
      <c r="F80" s="19"/>
      <c r="G80" s="1"/>
    </row>
    <row r="81" spans="1:7" ht="35.25" customHeight="1" thickBot="1">
      <c r="A81" s="20"/>
      <c r="B81"/>
      <c r="D81" s="1"/>
      <c r="F81" s="19"/>
      <c r="G81" s="1"/>
    </row>
    <row r="82" spans="1:7" ht="35.25" customHeight="1" thickBot="1">
      <c r="A82" s="20"/>
      <c r="B82"/>
      <c r="D82" s="1"/>
      <c r="F82" s="19"/>
      <c r="G82" s="1"/>
    </row>
    <row r="83" spans="1:7" ht="35.25" customHeight="1" thickBot="1">
      <c r="A83" s="20"/>
      <c r="B83"/>
      <c r="D83" s="1"/>
      <c r="F83" s="19"/>
      <c r="G83" s="1"/>
    </row>
    <row r="84" spans="1:7" ht="35.25" customHeight="1" thickBot="1">
      <c r="A84" s="20"/>
      <c r="B84"/>
      <c r="D84" s="1"/>
      <c r="F84" s="19"/>
      <c r="G84" s="1"/>
    </row>
    <row r="85" spans="1:7" ht="35.25" customHeight="1" thickBot="1">
      <c r="A85" s="20"/>
      <c r="B85"/>
      <c r="D85" s="1"/>
      <c r="F85" s="19"/>
      <c r="G85" s="1"/>
    </row>
    <row r="86" spans="1:7" ht="35.25" customHeight="1" thickBot="1">
      <c r="A86" s="20"/>
      <c r="B86"/>
      <c r="D86" s="1"/>
      <c r="F86" s="19"/>
      <c r="G86" s="1"/>
    </row>
    <row r="87" spans="1:7" ht="35.25" customHeight="1" thickBot="1">
      <c r="A87" s="20"/>
      <c r="B87"/>
      <c r="D87" s="1"/>
      <c r="F87" s="19"/>
      <c r="G87" s="1"/>
    </row>
    <row r="88" spans="1:7" ht="35.25" customHeight="1" thickBot="1">
      <c r="A88" s="20"/>
      <c r="B88"/>
      <c r="D88" s="1"/>
      <c r="F88" s="19"/>
      <c r="G88" s="1"/>
    </row>
    <row r="89" spans="1:7" ht="35.25" customHeight="1" thickBot="1">
      <c r="A89" s="20"/>
      <c r="B89"/>
      <c r="D89" s="1"/>
      <c r="F89" s="19"/>
      <c r="G89" s="1"/>
    </row>
    <row r="90" spans="1:7" ht="35.25" customHeight="1" thickBot="1">
      <c r="A90" s="20"/>
      <c r="B90"/>
      <c r="D90" s="1"/>
      <c r="F90" s="19"/>
      <c r="G90" s="1"/>
    </row>
    <row r="91" spans="1:7" ht="35.25" customHeight="1" thickBot="1">
      <c r="A91" s="20"/>
      <c r="B91"/>
      <c r="D91" s="1"/>
      <c r="F91" s="19"/>
      <c r="G91" s="1"/>
    </row>
    <row r="92" spans="1:7" ht="35.25" customHeight="1" thickBot="1">
      <c r="A92" s="20"/>
      <c r="B92"/>
      <c r="D92" s="1"/>
      <c r="F92" s="19"/>
      <c r="G92" s="1"/>
    </row>
    <row r="93" spans="1:7" ht="35.25" customHeight="1" thickBot="1">
      <c r="A93" s="20"/>
      <c r="B93"/>
      <c r="D93" s="1"/>
      <c r="F93" s="19"/>
      <c r="G93" s="1"/>
    </row>
    <row r="94" spans="1:7" ht="35.25" customHeight="1" thickBot="1">
      <c r="A94" s="20"/>
      <c r="B94"/>
      <c r="D94" s="1"/>
      <c r="F94" s="19"/>
      <c r="G94" s="1"/>
    </row>
    <row r="95" spans="1:7" ht="35.25" customHeight="1" thickBot="1">
      <c r="A95" s="20"/>
      <c r="B95"/>
      <c r="D95" s="1"/>
      <c r="F95" s="19"/>
      <c r="G95" s="1"/>
    </row>
    <row r="96" spans="1:7" ht="35.25" customHeight="1" thickBot="1">
      <c r="A96" s="20"/>
      <c r="B96"/>
      <c r="D96" s="1"/>
      <c r="F96" s="19"/>
      <c r="G96" s="1"/>
    </row>
    <row r="97" spans="1:7" ht="35.25" customHeight="1" thickBot="1">
      <c r="A97" s="20"/>
      <c r="B97"/>
      <c r="D97" s="1"/>
      <c r="F97" s="19"/>
      <c r="G97" s="1"/>
    </row>
    <row r="98" spans="1:7" ht="35.25" customHeight="1" thickBot="1">
      <c r="A98" s="20"/>
      <c r="B98"/>
      <c r="D98" s="1"/>
      <c r="F98" s="19"/>
      <c r="G98" s="1"/>
    </row>
    <row r="99" spans="1:7" ht="35.25" customHeight="1" thickBot="1">
      <c r="A99" s="20"/>
      <c r="B99"/>
      <c r="D99" s="1"/>
      <c r="F99" s="19"/>
      <c r="G99" s="1"/>
    </row>
    <row r="100" spans="1:7" ht="35.25" customHeight="1" thickBot="1">
      <c r="A100" s="20"/>
      <c r="B100"/>
      <c r="D100" s="1"/>
      <c r="F100" s="19"/>
      <c r="G100" s="1"/>
    </row>
    <row r="101" spans="1:7" ht="35.25" customHeight="1" thickBot="1">
      <c r="A101" s="20"/>
      <c r="B101"/>
      <c r="D101" s="1"/>
      <c r="F101" s="19"/>
      <c r="G101" s="1"/>
    </row>
    <row r="102" spans="1:7" ht="35.25" customHeight="1" thickBot="1">
      <c r="A102" s="20"/>
      <c r="B102"/>
      <c r="D102" s="1"/>
      <c r="F102" s="19"/>
      <c r="G102" s="1"/>
    </row>
    <row r="103" spans="1:7" ht="35.25" customHeight="1" thickBot="1">
      <c r="A103" s="20"/>
      <c r="B103"/>
      <c r="D103" s="1"/>
      <c r="F103" s="19"/>
      <c r="G103" s="1"/>
    </row>
    <row r="104" spans="1:7" ht="35.25" customHeight="1" thickBot="1">
      <c r="A104" s="20"/>
      <c r="B104"/>
      <c r="D104" s="1"/>
      <c r="F104" s="19"/>
      <c r="G104" s="1"/>
    </row>
    <row r="105" spans="1:7" ht="35.25" customHeight="1" thickBot="1">
      <c r="A105" s="20"/>
      <c r="B105"/>
      <c r="D105" s="1"/>
      <c r="F105" s="19"/>
      <c r="G105" s="1"/>
    </row>
    <row r="106" spans="1:7" ht="35.25" customHeight="1" thickBot="1">
      <c r="A106" s="20"/>
      <c r="B106"/>
      <c r="D106" s="1"/>
      <c r="F106" s="19"/>
      <c r="G106" s="1"/>
    </row>
    <row r="107" spans="1:7" ht="35.25" customHeight="1" thickBot="1">
      <c r="A107" s="20"/>
      <c r="B107"/>
      <c r="D107" s="1"/>
      <c r="F107" s="19"/>
      <c r="G107" s="1"/>
    </row>
    <row r="108" spans="1:7" ht="35.25" customHeight="1" thickBot="1">
      <c r="A108" s="20"/>
      <c r="B108"/>
      <c r="D108" s="1"/>
      <c r="F108" s="19"/>
      <c r="G108" s="1"/>
    </row>
    <row r="109" spans="1:7" ht="35.25" customHeight="1" thickBot="1">
      <c r="A109" s="20"/>
      <c r="B109"/>
      <c r="D109" s="1"/>
      <c r="F109" s="19"/>
      <c r="G109" s="1"/>
    </row>
    <row r="110" spans="1:7" ht="35.25" customHeight="1" thickBot="1">
      <c r="A110" s="20"/>
      <c r="B110"/>
      <c r="D110" s="1"/>
      <c r="F110" s="19"/>
      <c r="G110" s="1"/>
    </row>
    <row r="111" spans="1:7" ht="35.25" customHeight="1" thickBot="1">
      <c r="A111" s="20"/>
      <c r="B111"/>
      <c r="D111" s="1"/>
      <c r="F111" s="19"/>
      <c r="G111" s="1"/>
    </row>
    <row r="112" spans="1:7" ht="35.25" customHeight="1" thickBot="1">
      <c r="A112" s="20"/>
      <c r="B112"/>
      <c r="D112" s="1"/>
      <c r="F112" s="19"/>
      <c r="G112" s="1"/>
    </row>
    <row r="113" spans="1:7" ht="35.25" customHeight="1" thickBot="1">
      <c r="A113" s="20"/>
      <c r="B113"/>
      <c r="D113" s="1"/>
      <c r="F113" s="19"/>
      <c r="G113" s="1"/>
    </row>
    <row r="114" spans="1:7" ht="35.25" customHeight="1" thickBot="1">
      <c r="A114" s="20"/>
      <c r="B114"/>
      <c r="D114" s="1"/>
      <c r="F114" s="19"/>
      <c r="G114" s="1"/>
    </row>
    <row r="115" spans="1:7" ht="35.25" customHeight="1" thickBot="1">
      <c r="A115" s="20"/>
      <c r="B115"/>
      <c r="D115" s="1"/>
      <c r="F115" s="19"/>
      <c r="G115" s="1"/>
    </row>
    <row r="116" spans="1:7" ht="35.25" customHeight="1" thickBot="1">
      <c r="A116" s="20"/>
      <c r="B116"/>
      <c r="D116" s="1"/>
      <c r="F116" s="19"/>
      <c r="G116" s="1"/>
    </row>
    <row r="117" spans="1:7" ht="35.25" customHeight="1" thickBot="1">
      <c r="A117" s="20"/>
      <c r="B117"/>
      <c r="D117" s="1"/>
      <c r="F117" s="19"/>
      <c r="G117" s="1"/>
    </row>
    <row r="118" spans="1:7" ht="35.25" customHeight="1" thickBot="1">
      <c r="A118" s="20"/>
      <c r="B118"/>
      <c r="D118" s="1"/>
      <c r="F118" s="19"/>
      <c r="G118" s="1"/>
    </row>
    <row r="119" spans="1:7" ht="35.25" customHeight="1" thickBot="1">
      <c r="A119" s="20"/>
      <c r="B119"/>
      <c r="D119" s="1"/>
      <c r="F119" s="19"/>
      <c r="G119" s="1"/>
    </row>
    <row r="120" spans="1:7" ht="35.25" customHeight="1" thickBot="1">
      <c r="A120" s="20"/>
      <c r="B120"/>
      <c r="D120" s="1"/>
      <c r="F120" s="19"/>
      <c r="G120" s="1"/>
    </row>
    <row r="121" spans="1:7" ht="35.25" customHeight="1" thickBot="1">
      <c r="A121" s="20"/>
      <c r="B121"/>
      <c r="D121" s="1"/>
      <c r="F121" s="19"/>
      <c r="G121" s="1"/>
    </row>
    <row r="122" spans="1:7" ht="35.25" customHeight="1" thickBot="1">
      <c r="A122" s="20"/>
      <c r="B122"/>
      <c r="D122" s="1"/>
      <c r="F122" s="19"/>
      <c r="G122" s="1"/>
    </row>
    <row r="123" spans="1:7" ht="35.25" customHeight="1" thickBot="1">
      <c r="A123" s="20"/>
      <c r="B123"/>
      <c r="D123" s="1"/>
      <c r="F123" s="19"/>
      <c r="G123" s="1"/>
    </row>
    <row r="124" spans="1:7" ht="35.25" customHeight="1" thickBot="1">
      <c r="A124" s="20"/>
      <c r="B124"/>
      <c r="D124" s="1"/>
      <c r="F124" s="19"/>
      <c r="G124" s="1"/>
    </row>
    <row r="125" spans="1:7" ht="35.25" customHeight="1" thickBot="1">
      <c r="A125" s="20"/>
      <c r="B125"/>
      <c r="D125" s="1"/>
      <c r="F125" s="19"/>
      <c r="G125" s="1"/>
    </row>
    <row r="126" spans="1:7" ht="35.25" customHeight="1" thickBot="1">
      <c r="A126" s="20"/>
      <c r="B126"/>
      <c r="D126" s="1"/>
      <c r="F126" s="19"/>
      <c r="G126" s="1"/>
    </row>
    <row r="127" spans="1:7" ht="35.25" customHeight="1" thickBot="1">
      <c r="A127" s="20"/>
      <c r="B127"/>
      <c r="D127" s="1"/>
      <c r="F127" s="19"/>
      <c r="G127" s="1"/>
    </row>
    <row r="128" spans="1:7" ht="35.25" customHeight="1" thickBot="1">
      <c r="A128" s="20"/>
      <c r="B128"/>
      <c r="D128" s="1"/>
      <c r="F128" s="19"/>
      <c r="G128" s="1"/>
    </row>
    <row r="129" spans="1:7" ht="35.25" customHeight="1" thickBot="1">
      <c r="A129" s="20"/>
      <c r="B129"/>
      <c r="D129" s="1"/>
      <c r="F129" s="19"/>
      <c r="G129" s="1"/>
    </row>
    <row r="130" spans="1:7" ht="35.25" customHeight="1" thickBot="1">
      <c r="A130" s="20"/>
      <c r="B130"/>
      <c r="D130" s="1"/>
      <c r="F130" s="19"/>
      <c r="G130" s="1"/>
    </row>
    <row r="131" spans="1:7" ht="35.25" customHeight="1" thickBot="1">
      <c r="A131" s="20"/>
      <c r="B131"/>
      <c r="D131" s="1"/>
      <c r="F131" s="19"/>
      <c r="G131" s="1"/>
    </row>
    <row r="132" spans="1:7" ht="35.25" customHeight="1" thickBot="1">
      <c r="A132" s="20"/>
      <c r="B132"/>
      <c r="D132" s="1"/>
      <c r="F132" s="19"/>
      <c r="G132" s="1"/>
    </row>
    <row r="133" spans="1:7" ht="35.25" customHeight="1" thickBot="1">
      <c r="A133" s="20"/>
      <c r="B133"/>
      <c r="D133" s="1"/>
      <c r="F133" s="19"/>
      <c r="G133" s="1"/>
    </row>
    <row r="134" spans="1:7" ht="35.25" customHeight="1" thickBot="1">
      <c r="A134" s="20"/>
      <c r="B134"/>
      <c r="D134" s="1"/>
      <c r="F134" s="19"/>
      <c r="G134" s="1"/>
    </row>
    <row r="135" spans="1:7" ht="35.25" customHeight="1" thickBot="1">
      <c r="A135" s="20"/>
      <c r="B135"/>
      <c r="D135" s="1"/>
      <c r="F135" s="19"/>
      <c r="G135" s="1"/>
    </row>
    <row r="136" spans="1:7" ht="35.25" customHeight="1" thickBot="1">
      <c r="A136" s="20"/>
      <c r="B136"/>
      <c r="D136" s="1"/>
      <c r="F136" s="19"/>
      <c r="G136" s="1"/>
    </row>
    <row r="137" spans="1:7" ht="35.25" customHeight="1" thickBot="1">
      <c r="A137" s="20"/>
      <c r="B137"/>
      <c r="D137" s="1"/>
      <c r="F137" s="19"/>
      <c r="G137" s="1"/>
    </row>
    <row r="138" spans="1:7" ht="35.25" customHeight="1" thickBot="1">
      <c r="A138" s="20"/>
      <c r="B138"/>
      <c r="D138" s="1"/>
      <c r="F138" s="19"/>
      <c r="G138" s="1"/>
    </row>
    <row r="139" spans="1:7" ht="35.25" customHeight="1" thickBot="1">
      <c r="A139" s="20"/>
      <c r="B139"/>
      <c r="D139" s="1"/>
      <c r="F139" s="19"/>
      <c r="G139" s="1"/>
    </row>
    <row r="140" spans="1:7" ht="35.25" customHeight="1" thickBot="1">
      <c r="A140" s="20"/>
      <c r="B140"/>
      <c r="D140" s="1"/>
      <c r="F140" s="19"/>
      <c r="G140" s="1"/>
    </row>
    <row r="141" spans="1:7" ht="35.25" customHeight="1" thickBot="1">
      <c r="A141" s="20"/>
      <c r="B141"/>
      <c r="D141" s="1"/>
      <c r="F141" s="19"/>
      <c r="G141" s="1"/>
    </row>
    <row r="142" spans="1:7" ht="35.25" customHeight="1" thickBot="1">
      <c r="A142" s="20"/>
      <c r="B142"/>
      <c r="D142" s="1"/>
      <c r="F142" s="19"/>
      <c r="G142" s="1"/>
    </row>
    <row r="143" spans="1:7" ht="35.25" customHeight="1" thickBot="1">
      <c r="A143" s="20"/>
      <c r="B143"/>
      <c r="D143" s="1"/>
      <c r="F143" s="19"/>
      <c r="G143" s="1"/>
    </row>
    <row r="144" spans="1:7" ht="35.25" customHeight="1" thickBot="1">
      <c r="A144" s="20"/>
      <c r="B144"/>
      <c r="D144" s="1"/>
      <c r="F144" s="19"/>
      <c r="G144" s="1"/>
    </row>
    <row r="145" spans="1:7" ht="35.25" customHeight="1" thickBot="1">
      <c r="A145" s="20"/>
      <c r="B145"/>
      <c r="D145" s="1"/>
      <c r="F145" s="19"/>
      <c r="G145" s="1"/>
    </row>
    <row r="146" spans="1:7" ht="35.25" customHeight="1" thickBot="1">
      <c r="A146" s="20"/>
      <c r="B146"/>
      <c r="D146" s="1"/>
      <c r="F146" s="19"/>
      <c r="G146" s="1"/>
    </row>
    <row r="147" spans="1:7" ht="35.25" customHeight="1" thickBot="1">
      <c r="A147" s="20"/>
      <c r="B147"/>
      <c r="D147" s="1"/>
      <c r="F147" s="19"/>
      <c r="G147" s="1"/>
    </row>
    <row r="148" spans="1:7" ht="35.25" customHeight="1" thickBot="1">
      <c r="A148" s="20"/>
      <c r="B148"/>
      <c r="D148" s="1"/>
      <c r="F148" s="19"/>
      <c r="G148" s="1"/>
    </row>
    <row r="149" spans="1:7" ht="35.25" customHeight="1" thickBot="1">
      <c r="A149" s="20"/>
      <c r="B149"/>
      <c r="D149" s="1"/>
      <c r="F149" s="19"/>
      <c r="G149" s="1"/>
    </row>
    <row r="150" spans="1:7" ht="35.25" customHeight="1" thickBot="1">
      <c r="A150" s="20"/>
      <c r="B150"/>
      <c r="D150" s="1"/>
      <c r="F150" s="19"/>
      <c r="G150" s="1"/>
    </row>
    <row r="151" spans="1:7" ht="35.25" customHeight="1" thickBot="1">
      <c r="A151" s="20"/>
      <c r="B151"/>
      <c r="D151" s="1"/>
      <c r="F151" s="19"/>
      <c r="G151" s="1"/>
    </row>
    <row r="152" spans="1:7" ht="35.25" customHeight="1" thickBot="1">
      <c r="A152" s="20"/>
      <c r="B152"/>
      <c r="D152" s="1"/>
      <c r="F152" s="19"/>
      <c r="G152" s="1"/>
    </row>
    <row r="153" spans="1:7" ht="35.25" customHeight="1" thickBot="1">
      <c r="A153" s="20"/>
      <c r="B153"/>
      <c r="D153" s="1"/>
      <c r="F153" s="19"/>
      <c r="G153" s="1"/>
    </row>
    <row r="154" spans="1:7" ht="35.25" customHeight="1" thickBot="1">
      <c r="A154" s="20"/>
      <c r="B154"/>
      <c r="D154" s="1"/>
      <c r="F154" s="19"/>
      <c r="G154" s="1"/>
    </row>
    <row r="155" spans="1:7" ht="35.25" customHeight="1" thickBot="1">
      <c r="A155" s="20"/>
      <c r="B155"/>
      <c r="D155" s="1"/>
      <c r="F155" s="19"/>
      <c r="G155" s="1"/>
    </row>
    <row r="156" spans="1:7" ht="35.25" customHeight="1" thickBot="1">
      <c r="A156" s="20"/>
      <c r="B156"/>
      <c r="D156" s="1"/>
      <c r="F156" s="19"/>
      <c r="G156" s="1"/>
    </row>
    <row r="157" spans="1:7" ht="35.25" customHeight="1" thickBot="1">
      <c r="A157" s="20"/>
      <c r="B157"/>
      <c r="D157" s="1"/>
      <c r="F157" s="19"/>
      <c r="G157" s="1"/>
    </row>
    <row r="158" spans="1:7" ht="35.25" customHeight="1" thickBot="1">
      <c r="A158" s="20"/>
      <c r="B158"/>
      <c r="D158" s="1"/>
      <c r="F158" s="19"/>
      <c r="G158" s="1"/>
    </row>
    <row r="159" spans="1:7" ht="35.25" customHeight="1" thickBot="1">
      <c r="A159" s="20"/>
      <c r="B159"/>
      <c r="D159" s="1"/>
      <c r="F159" s="19"/>
      <c r="G159" s="1"/>
    </row>
    <row r="160" spans="1:7" ht="35.25" customHeight="1" thickBot="1">
      <c r="A160" s="20"/>
      <c r="B160"/>
      <c r="D160" s="1"/>
      <c r="F160" s="19"/>
      <c r="G160" s="1"/>
    </row>
    <row r="161" spans="1:7" ht="35.25" customHeight="1" thickBot="1">
      <c r="A161" s="20"/>
      <c r="B161"/>
      <c r="D161" s="1"/>
      <c r="F161" s="19"/>
      <c r="G161" s="1"/>
    </row>
    <row r="162" spans="1:7" ht="35.25" customHeight="1" thickBot="1">
      <c r="A162" s="20"/>
      <c r="B162"/>
      <c r="D162" s="1"/>
      <c r="F162" s="19"/>
      <c r="G162" s="1"/>
    </row>
    <row r="163" spans="1:7" ht="35.25" customHeight="1" thickBot="1">
      <c r="A163" s="20"/>
      <c r="B163"/>
      <c r="D163" s="1"/>
      <c r="F163" s="19"/>
      <c r="G163" s="1"/>
    </row>
    <row r="164" spans="1:7" ht="35.25" customHeight="1" thickBot="1">
      <c r="A164" s="20"/>
      <c r="B164"/>
      <c r="D164" s="1"/>
      <c r="F164" s="19"/>
      <c r="G164" s="1"/>
    </row>
    <row r="165" spans="1:7" ht="35.25" customHeight="1" thickBot="1">
      <c r="A165" s="20"/>
      <c r="B165"/>
      <c r="D165" s="1"/>
      <c r="F165" s="19"/>
      <c r="G165" s="1"/>
    </row>
    <row r="166" spans="1:7" ht="35.25" customHeight="1" thickBot="1">
      <c r="A166" s="20"/>
      <c r="B166"/>
      <c r="D166" s="1"/>
      <c r="F166" s="19"/>
      <c r="G166" s="1"/>
    </row>
    <row r="167" spans="1:7" ht="35.25" customHeight="1" thickBot="1">
      <c r="A167" s="20"/>
      <c r="B167"/>
      <c r="D167" s="1"/>
      <c r="F167" s="19"/>
      <c r="G167" s="1"/>
    </row>
    <row r="168" spans="1:7" ht="35.25" customHeight="1" thickBot="1">
      <c r="A168" s="20"/>
      <c r="B168"/>
      <c r="D168" s="1"/>
      <c r="F168" s="19"/>
      <c r="G168" s="1"/>
    </row>
    <row r="169" spans="1:7" ht="35.25" customHeight="1" thickBot="1">
      <c r="A169" s="20"/>
      <c r="B169"/>
      <c r="D169" s="1"/>
      <c r="F169" s="19"/>
      <c r="G169" s="1"/>
    </row>
    <row r="170" spans="1:7" ht="35.25" customHeight="1" thickBot="1">
      <c r="A170" s="20"/>
      <c r="B170"/>
      <c r="D170" s="1"/>
      <c r="F170" s="19"/>
      <c r="G170" s="1"/>
    </row>
    <row r="171" spans="1:7" ht="35.25" customHeight="1" thickBot="1">
      <c r="A171" s="20"/>
      <c r="B171"/>
      <c r="D171" s="1"/>
      <c r="F171" s="19"/>
      <c r="G171" s="1"/>
    </row>
    <row r="172" spans="1:7" ht="35.25" customHeight="1" thickBot="1">
      <c r="A172" s="20"/>
      <c r="B172"/>
      <c r="D172" s="1"/>
      <c r="F172" s="19"/>
      <c r="G172" s="1"/>
    </row>
    <row r="173" spans="1:7" ht="35.25" customHeight="1" thickBot="1">
      <c r="A173" s="20"/>
      <c r="B173"/>
      <c r="D173" s="1"/>
      <c r="F173" s="19"/>
      <c r="G173" s="1"/>
    </row>
    <row r="174" spans="1:7" ht="35.25" customHeight="1" thickBot="1">
      <c r="A174" s="20"/>
      <c r="B174"/>
      <c r="D174" s="1"/>
      <c r="F174" s="19"/>
      <c r="G174" s="1"/>
    </row>
    <row r="175" spans="1:7" ht="35.25" customHeight="1" thickBot="1">
      <c r="A175" s="20"/>
      <c r="B175"/>
      <c r="D175" s="1"/>
      <c r="F175" s="19"/>
      <c r="G175" s="1"/>
    </row>
    <row r="176" spans="1:7" ht="35.25" customHeight="1" thickBot="1">
      <c r="A176" s="20"/>
      <c r="B176"/>
      <c r="D176" s="1"/>
      <c r="F176" s="19"/>
      <c r="G176" s="1"/>
    </row>
    <row r="177" spans="1:7" ht="35.25" customHeight="1" thickBot="1">
      <c r="A177" s="20"/>
      <c r="B177"/>
      <c r="D177" s="1"/>
      <c r="F177" s="19"/>
      <c r="G177" s="1"/>
    </row>
    <row r="178" spans="1:7" ht="35.25" customHeight="1" thickBot="1">
      <c r="A178" s="20"/>
      <c r="B178"/>
      <c r="D178" s="1"/>
      <c r="F178" s="19"/>
      <c r="G178" s="1"/>
    </row>
    <row r="179" spans="1:7" ht="35.25" customHeight="1" thickBot="1">
      <c r="A179" s="20"/>
      <c r="B179"/>
      <c r="D179" s="1"/>
      <c r="F179" s="19"/>
      <c r="G179" s="1"/>
    </row>
    <row r="180" spans="1:7" ht="35.25" customHeight="1" thickBot="1">
      <c r="A180" s="20"/>
      <c r="B180"/>
      <c r="D180" s="1"/>
      <c r="F180" s="19"/>
      <c r="G180" s="1"/>
    </row>
    <row r="181" spans="1:7" ht="35.25" customHeight="1" thickBot="1">
      <c r="A181" s="20"/>
      <c r="B181"/>
      <c r="D181" s="1"/>
      <c r="F181" s="19"/>
      <c r="G181" s="1"/>
    </row>
    <row r="182" spans="1:7" ht="35.25" customHeight="1" thickBot="1">
      <c r="A182" s="20"/>
      <c r="B182"/>
      <c r="D182" s="1"/>
      <c r="F182" s="19"/>
      <c r="G182" s="1"/>
    </row>
    <row r="183" spans="1:7" ht="35.25" customHeight="1" thickBot="1">
      <c r="A183" s="20"/>
      <c r="B183"/>
      <c r="D183" s="1"/>
      <c r="F183" s="19"/>
      <c r="G183" s="1"/>
    </row>
    <row r="184" spans="1:7" ht="35.25" customHeight="1" thickBot="1">
      <c r="A184" s="20"/>
      <c r="B184"/>
      <c r="D184" s="1"/>
      <c r="F184" s="19"/>
      <c r="G184" s="1"/>
    </row>
    <row r="185" spans="1:7" ht="35.25" customHeight="1" thickBot="1">
      <c r="A185" s="20"/>
      <c r="B185"/>
      <c r="D185" s="1"/>
      <c r="F185" s="19"/>
      <c r="G185" s="1"/>
    </row>
    <row r="186" spans="1:7" ht="35.25" customHeight="1" thickBot="1">
      <c r="A186" s="20"/>
      <c r="B186"/>
      <c r="D186" s="1"/>
      <c r="F186" s="19"/>
      <c r="G186" s="1"/>
    </row>
    <row r="187" spans="1:7" ht="35.25" customHeight="1" thickBot="1">
      <c r="A187" s="20"/>
      <c r="B187"/>
      <c r="D187" s="1"/>
      <c r="F187" s="19"/>
      <c r="G187" s="1"/>
    </row>
    <row r="188" spans="1:7" ht="35.25" customHeight="1" thickBot="1">
      <c r="A188" s="20"/>
      <c r="B188"/>
      <c r="D188" s="1"/>
      <c r="F188" s="19"/>
      <c r="G188" s="1"/>
    </row>
    <row r="189" spans="1:7" ht="35.25" customHeight="1" thickBot="1">
      <c r="A189" s="20"/>
      <c r="B189"/>
      <c r="D189" s="1"/>
      <c r="F189" s="19"/>
      <c r="G189" s="1"/>
    </row>
    <row r="190" spans="1:7" ht="35.25" customHeight="1" thickBot="1">
      <c r="A190" s="20"/>
      <c r="B190"/>
      <c r="D190" s="1"/>
      <c r="F190" s="19"/>
      <c r="G190" s="1"/>
    </row>
    <row r="191" spans="1:7" ht="35.25" customHeight="1" thickBot="1">
      <c r="A191" s="20"/>
      <c r="B191"/>
      <c r="D191" s="1"/>
      <c r="F191" s="19"/>
      <c r="G191" s="1"/>
    </row>
    <row r="192" spans="1:7" ht="35.25" customHeight="1" thickBot="1">
      <c r="A192" s="20"/>
      <c r="B192"/>
      <c r="D192" s="1"/>
      <c r="F192" s="19"/>
      <c r="G192" s="1"/>
    </row>
    <row r="193" spans="1:7" ht="35.25" customHeight="1" thickBot="1">
      <c r="A193" s="20"/>
      <c r="B193"/>
      <c r="D193" s="1"/>
      <c r="F193" s="19"/>
      <c r="G193" s="1"/>
    </row>
    <row r="194" spans="1:7" ht="35.25" customHeight="1" thickBot="1">
      <c r="A194" s="20"/>
      <c r="B194"/>
      <c r="D194" s="1"/>
      <c r="F194" s="19"/>
      <c r="G194" s="1"/>
    </row>
    <row r="195" spans="1:7" ht="35.25" customHeight="1" thickBot="1">
      <c r="A195" s="20"/>
      <c r="B195"/>
      <c r="D195" s="1"/>
      <c r="F195" s="19"/>
      <c r="G195" s="1"/>
    </row>
    <row r="196" spans="1:7" ht="35.25" customHeight="1" thickBot="1">
      <c r="A196" s="20"/>
      <c r="B196"/>
      <c r="D196" s="1"/>
      <c r="F196" s="19"/>
      <c r="G196" s="1"/>
    </row>
    <row r="197" spans="1:7" ht="35.25" customHeight="1" thickBot="1">
      <c r="A197" s="20"/>
      <c r="B197"/>
      <c r="D197" s="1"/>
      <c r="F197" s="19"/>
      <c r="G197" s="1"/>
    </row>
    <row r="198" spans="1:7" ht="35.25" customHeight="1" thickBot="1">
      <c r="A198" s="20"/>
      <c r="B198"/>
      <c r="D198" s="1"/>
      <c r="F198" s="19"/>
      <c r="G198" s="1"/>
    </row>
    <row r="199" spans="1:7" ht="35.25" customHeight="1" thickBot="1">
      <c r="A199" s="20"/>
      <c r="B199"/>
      <c r="D199" s="1"/>
      <c r="F199" s="19"/>
      <c r="G199" s="1"/>
    </row>
    <row r="200" spans="1:7" ht="35.25" customHeight="1" thickBot="1">
      <c r="A200" s="20"/>
      <c r="B200"/>
      <c r="D200" s="1"/>
      <c r="F200" s="19"/>
      <c r="G200" s="1"/>
    </row>
    <row r="201" spans="1:7" ht="35.25" customHeight="1" thickBot="1">
      <c r="A201" s="20"/>
      <c r="B201"/>
      <c r="D201" s="1"/>
      <c r="F201" s="19"/>
      <c r="G201" s="1"/>
    </row>
    <row r="202" spans="1:7" ht="35.25" customHeight="1" thickBot="1">
      <c r="A202" s="20"/>
      <c r="B202"/>
      <c r="D202" s="1"/>
      <c r="F202" s="19"/>
      <c r="G202" s="1"/>
    </row>
    <row r="203" spans="1:7" ht="35.25" customHeight="1" thickBot="1">
      <c r="A203" s="20"/>
      <c r="B203"/>
      <c r="D203" s="1"/>
      <c r="F203" s="19"/>
      <c r="G203" s="1"/>
    </row>
    <row r="204" spans="1:7" ht="35.25" customHeight="1" thickBot="1">
      <c r="A204" s="20"/>
      <c r="B204"/>
      <c r="D204" s="1"/>
      <c r="F204" s="19"/>
      <c r="G204" s="1"/>
    </row>
    <row r="205" spans="1:7" ht="35.25" customHeight="1" thickBot="1">
      <c r="A205" s="20"/>
      <c r="B205"/>
      <c r="D205" s="1"/>
      <c r="F205" s="19"/>
      <c r="G205" s="1"/>
    </row>
    <row r="206" spans="1:7" ht="35.25" customHeight="1" thickBot="1">
      <c r="A206" s="20"/>
      <c r="B206"/>
      <c r="D206" s="1"/>
      <c r="F206" s="19"/>
      <c r="G206" s="1"/>
    </row>
    <row r="207" spans="1:7" ht="35.25" customHeight="1" thickBot="1">
      <c r="A207" s="20"/>
      <c r="B207"/>
      <c r="D207" s="1"/>
      <c r="F207" s="19"/>
      <c r="G207" s="1"/>
    </row>
    <row r="208" spans="1:7" ht="35.25" customHeight="1" thickBot="1">
      <c r="A208" s="20"/>
      <c r="B208"/>
      <c r="D208" s="1"/>
      <c r="F208" s="19"/>
      <c r="G208" s="1"/>
    </row>
    <row r="209" spans="1:7" ht="35.25" customHeight="1" thickBot="1">
      <c r="A209" s="20"/>
      <c r="B209"/>
      <c r="D209" s="1"/>
      <c r="F209" s="19"/>
      <c r="G209" s="1"/>
    </row>
    <row r="210" spans="1:7" ht="35.25" customHeight="1" thickBot="1">
      <c r="A210" s="20"/>
      <c r="B210"/>
      <c r="D210" s="1"/>
      <c r="F210" s="19"/>
      <c r="G210" s="1"/>
    </row>
    <row r="211" spans="1:7" ht="35.25" customHeight="1" thickBot="1">
      <c r="A211" s="20"/>
      <c r="B211"/>
      <c r="D211" s="1"/>
      <c r="F211" s="19"/>
      <c r="G211" s="1"/>
    </row>
    <row r="212" spans="1:7" ht="35.25" customHeight="1" thickBot="1">
      <c r="A212" s="20"/>
      <c r="B212"/>
      <c r="D212" s="1"/>
      <c r="F212" s="19"/>
      <c r="G212" s="1"/>
    </row>
    <row r="213" spans="1:7" ht="35.25" customHeight="1" thickBot="1">
      <c r="A213" s="20"/>
      <c r="B213"/>
      <c r="D213" s="1"/>
      <c r="F213" s="19"/>
      <c r="G213" s="1"/>
    </row>
    <row r="214" spans="1:7" ht="35.25" customHeight="1" thickBot="1">
      <c r="A214" s="20"/>
      <c r="B214"/>
      <c r="D214" s="1"/>
      <c r="F214" s="19"/>
      <c r="G214" s="1"/>
    </row>
    <row r="215" spans="1:7" ht="35.25" customHeight="1" thickBot="1">
      <c r="A215" s="20"/>
      <c r="B215"/>
      <c r="D215" s="1"/>
      <c r="F215" s="19"/>
      <c r="G215" s="1"/>
    </row>
    <row r="216" spans="1:7" ht="35.25" customHeight="1" thickBot="1">
      <c r="A216" s="20"/>
      <c r="B216"/>
      <c r="D216" s="1"/>
      <c r="F216" s="19"/>
      <c r="G216" s="1"/>
    </row>
    <row r="217" spans="1:7" ht="35.25" customHeight="1" thickBot="1">
      <c r="A217" s="20"/>
      <c r="B217"/>
      <c r="D217" s="1"/>
      <c r="F217" s="19"/>
      <c r="G217" s="1"/>
    </row>
    <row r="218" spans="1:7" ht="35.25" customHeight="1" thickBot="1">
      <c r="A218" s="20"/>
      <c r="B218"/>
      <c r="D218" s="1"/>
      <c r="F218" s="19"/>
      <c r="G218" s="1"/>
    </row>
    <row r="219" spans="1:7" ht="35.25" customHeight="1" thickBot="1">
      <c r="A219" s="20"/>
      <c r="B219"/>
      <c r="D219" s="1"/>
      <c r="F219" s="19"/>
      <c r="G219" s="1"/>
    </row>
    <row r="220" spans="1:7" ht="35.25" customHeight="1" thickBot="1">
      <c r="A220" s="20"/>
      <c r="B220"/>
      <c r="D220" s="1"/>
      <c r="F220" s="19"/>
      <c r="G220" s="1"/>
    </row>
    <row r="221" spans="1:7" ht="35.25" customHeight="1" thickBot="1">
      <c r="A221" s="20"/>
      <c r="B221"/>
      <c r="D221" s="1"/>
      <c r="F221" s="19"/>
      <c r="G221" s="1"/>
    </row>
    <row r="222" spans="1:7" ht="35.25" customHeight="1" thickBot="1">
      <c r="A222" s="20"/>
      <c r="B222"/>
      <c r="D222" s="1"/>
      <c r="F222" s="19"/>
      <c r="G222" s="1"/>
    </row>
    <row r="223" spans="1:7" ht="35.25" customHeight="1" thickBot="1">
      <c r="A223" s="20"/>
      <c r="B223"/>
      <c r="D223" s="1"/>
      <c r="F223" s="19"/>
      <c r="G223" s="1"/>
    </row>
    <row r="224" spans="1:7" ht="35.25" customHeight="1" thickBot="1">
      <c r="A224" s="20"/>
      <c r="B224"/>
      <c r="D224" s="1"/>
      <c r="F224" s="19"/>
      <c r="G224" s="1"/>
    </row>
    <row r="225" spans="1:7" ht="35.25" customHeight="1" thickBot="1">
      <c r="A225" s="20"/>
      <c r="B225"/>
      <c r="D225" s="1"/>
      <c r="F225" s="19"/>
      <c r="G225" s="1"/>
    </row>
    <row r="226" spans="1:7" ht="35.25" customHeight="1" thickBot="1">
      <c r="A226" s="20"/>
      <c r="B226"/>
      <c r="D226" s="1"/>
      <c r="F226" s="19"/>
      <c r="G226" s="1"/>
    </row>
    <row r="227" spans="1:7" ht="35.25" customHeight="1" thickBot="1">
      <c r="A227" s="20"/>
      <c r="B227"/>
      <c r="D227" s="1"/>
      <c r="F227" s="19"/>
      <c r="G227" s="1"/>
    </row>
    <row r="228" spans="1:7" ht="35.25" customHeight="1" thickBot="1">
      <c r="A228" s="20"/>
      <c r="B228"/>
      <c r="D228" s="1"/>
      <c r="F228" s="19"/>
      <c r="G228" s="1"/>
    </row>
    <row r="229" spans="1:7" ht="35.25" customHeight="1" thickBot="1">
      <c r="A229" s="20"/>
      <c r="B229"/>
      <c r="D229" s="1"/>
      <c r="F229" s="19"/>
      <c r="G229" s="1"/>
    </row>
    <row r="230" spans="1:7" ht="35.25" customHeight="1" thickBot="1">
      <c r="A230" s="20"/>
      <c r="B230"/>
      <c r="D230" s="1"/>
      <c r="F230" s="19"/>
      <c r="G230" s="1"/>
    </row>
    <row r="231" spans="1:7" ht="35.25" customHeight="1" thickBot="1">
      <c r="A231" s="20"/>
      <c r="B231"/>
      <c r="D231" s="1"/>
      <c r="F231" s="19"/>
      <c r="G231" s="1"/>
    </row>
    <row r="232" spans="1:7" ht="35.25" customHeight="1" thickBot="1">
      <c r="A232" s="20"/>
      <c r="B232"/>
      <c r="D232" s="1"/>
      <c r="F232" s="19"/>
      <c r="G232" s="1"/>
    </row>
    <row r="233" spans="1:7" ht="35.25" customHeight="1" thickBot="1">
      <c r="A233" s="20"/>
      <c r="B233"/>
      <c r="D233" s="1"/>
      <c r="F233" s="19"/>
      <c r="G233" s="1"/>
    </row>
    <row r="234" spans="1:7" ht="35.25" customHeight="1" thickBot="1">
      <c r="A234" s="20"/>
      <c r="B234"/>
      <c r="D234" s="1"/>
      <c r="F234" s="19"/>
      <c r="G234" s="1"/>
    </row>
    <row r="235" spans="1:7" ht="35.25" customHeight="1" thickBot="1">
      <c r="A235" s="20"/>
      <c r="B235"/>
      <c r="D235" s="1"/>
      <c r="F235" s="19"/>
      <c r="G235" s="1"/>
    </row>
    <row r="236" spans="1:7" ht="35.25" customHeight="1" thickBot="1">
      <c r="A236" s="20"/>
      <c r="B236"/>
      <c r="D236" s="1"/>
      <c r="F236" s="19"/>
      <c r="G236" s="1"/>
    </row>
    <row r="237" spans="1:7" ht="35.25" customHeight="1" thickBot="1">
      <c r="A237" s="20"/>
      <c r="B237"/>
      <c r="D237" s="1"/>
      <c r="F237" s="19"/>
      <c r="G237" s="1"/>
    </row>
    <row r="238" spans="1:7" ht="35.25" customHeight="1" thickBot="1">
      <c r="A238" s="20"/>
      <c r="B238"/>
      <c r="D238" s="1"/>
      <c r="F238" s="19"/>
      <c r="G238" s="1"/>
    </row>
    <row r="239" spans="1:7" ht="35.25" customHeight="1" thickBot="1">
      <c r="A239" s="20"/>
      <c r="B239"/>
      <c r="D239" s="1"/>
      <c r="F239" s="19"/>
      <c r="G239" s="1"/>
    </row>
    <row r="240" spans="1:7" ht="35.25" customHeight="1" thickBot="1">
      <c r="A240" s="20"/>
      <c r="B240"/>
      <c r="D240" s="1"/>
      <c r="F240" s="19"/>
      <c r="G240" s="1"/>
    </row>
    <row r="241" spans="1:7" ht="35.25" customHeight="1" thickBot="1">
      <c r="A241" s="20"/>
      <c r="B241"/>
      <c r="D241" s="1"/>
      <c r="F241" s="19"/>
      <c r="G241" s="1"/>
    </row>
    <row r="242" spans="1:7" ht="35.25" customHeight="1" thickBot="1">
      <c r="A242" s="20"/>
      <c r="B242"/>
      <c r="D242" s="1"/>
      <c r="F242" s="19"/>
      <c r="G242" s="1"/>
    </row>
    <row r="243" spans="1:7" ht="35.25" customHeight="1" thickBot="1">
      <c r="A243" s="20"/>
      <c r="B243"/>
      <c r="D243" s="1"/>
      <c r="F243" s="19"/>
      <c r="G243" s="1"/>
    </row>
    <row r="244" spans="1:7" ht="35.25" customHeight="1" thickBot="1">
      <c r="A244" s="20"/>
      <c r="B244"/>
      <c r="D244" s="1"/>
      <c r="F244" s="19"/>
      <c r="G244" s="1"/>
    </row>
    <row r="245" spans="1:7" ht="35.25" customHeight="1" thickBot="1">
      <c r="A245" s="20"/>
      <c r="B245"/>
      <c r="D245" s="1"/>
      <c r="F245" s="19"/>
      <c r="G245" s="1"/>
    </row>
    <row r="246" spans="1:7" ht="35.25" customHeight="1" thickBot="1">
      <c r="A246" s="20"/>
      <c r="B246"/>
      <c r="D246" s="1"/>
      <c r="F246" s="19"/>
      <c r="G246" s="1"/>
    </row>
    <row r="247" spans="1:7" ht="35.25" customHeight="1" thickBot="1">
      <c r="A247" s="20"/>
      <c r="B247"/>
      <c r="D247" s="1"/>
      <c r="F247" s="19"/>
      <c r="G247" s="1"/>
    </row>
    <row r="248" spans="1:7" ht="35.25" customHeight="1" thickBot="1">
      <c r="A248" s="20"/>
      <c r="B248"/>
      <c r="D248" s="1"/>
      <c r="F248" s="19"/>
      <c r="G248" s="1"/>
    </row>
    <row r="249" spans="1:7" ht="35.25" customHeight="1" thickBot="1">
      <c r="A249" s="20"/>
      <c r="B249"/>
      <c r="D249" s="1"/>
      <c r="F249" s="19"/>
      <c r="G249" s="1"/>
    </row>
    <row r="250" spans="1:7" ht="35.25" customHeight="1" thickBot="1">
      <c r="A250" s="20"/>
      <c r="B250"/>
      <c r="D250" s="1"/>
      <c r="F250" s="19"/>
      <c r="G250" s="1"/>
    </row>
    <row r="251" spans="1:7" ht="35.25" customHeight="1" thickBot="1">
      <c r="A251" s="20"/>
      <c r="B251"/>
      <c r="D251" s="1"/>
      <c r="F251" s="19"/>
      <c r="G251" s="1"/>
    </row>
    <row r="252" spans="1:7" ht="35.25" customHeight="1" thickBot="1">
      <c r="A252" s="20"/>
      <c r="B252"/>
      <c r="D252" s="1"/>
      <c r="F252" s="19"/>
      <c r="G252" s="1"/>
    </row>
    <row r="253" spans="1:7" ht="35.25" customHeight="1" thickBot="1">
      <c r="A253" s="20"/>
      <c r="B253"/>
      <c r="D253" s="1"/>
      <c r="F253" s="19"/>
      <c r="G253" s="1"/>
    </row>
    <row r="254" spans="1:7" ht="35.25" customHeight="1" thickBot="1">
      <c r="A254" s="20"/>
      <c r="B254"/>
      <c r="D254" s="1"/>
      <c r="F254" s="19"/>
      <c r="G254" s="1"/>
    </row>
    <row r="255" spans="1:7" ht="35.25" customHeight="1" thickBot="1">
      <c r="A255" s="20"/>
      <c r="B255"/>
      <c r="D255" s="1"/>
      <c r="F255" s="19"/>
      <c r="G255" s="1"/>
    </row>
    <row r="256" spans="1:7" ht="35.25" customHeight="1" thickBot="1">
      <c r="A256" s="20"/>
      <c r="B256"/>
      <c r="D256" s="1"/>
      <c r="F256" s="19"/>
      <c r="G256" s="1"/>
    </row>
    <row r="257" spans="1:7" ht="35.25" customHeight="1" thickBot="1">
      <c r="A257" s="20"/>
      <c r="B257"/>
      <c r="D257" s="1"/>
      <c r="F257" s="19"/>
      <c r="G257" s="1"/>
    </row>
    <row r="258" spans="1:7" ht="35.25" customHeight="1" thickBot="1">
      <c r="A258" s="20"/>
      <c r="B258"/>
      <c r="D258" s="1"/>
      <c r="F258" s="19"/>
      <c r="G258" s="1"/>
    </row>
    <row r="259" spans="1:7" ht="35.25" customHeight="1" thickBot="1">
      <c r="A259" s="20"/>
      <c r="B259"/>
    </row>
    <row r="260" spans="1:7" ht="35.25" customHeight="1" thickBot="1">
      <c r="A260" s="20"/>
      <c r="B260"/>
    </row>
  </sheetData>
  <autoFilter ref="C10:M44" xr:uid="{52A0CFB4-B09C-498E-8BA8-B084F68FAF6B}">
    <sortState xmlns:xlrd2="http://schemas.microsoft.com/office/spreadsheetml/2017/richdata2" ref="C11:M44">
      <sortCondition descending="1" ref="E11:E44"/>
      <sortCondition ref="C11:C44"/>
    </sortState>
  </autoFilter>
  <mergeCells count="4">
    <mergeCell ref="A3:K3"/>
    <mergeCell ref="A5:C5"/>
    <mergeCell ref="A6:C6"/>
    <mergeCell ref="A1:M1"/>
  </mergeCells>
  <conditionalFormatting sqref="D5">
    <cfRule type="cellIs" dxfId="24" priority="5" operator="equal">
      <formula>1</formula>
    </cfRule>
  </conditionalFormatting>
  <conditionalFormatting sqref="D6">
    <cfRule type="cellIs" dxfId="23" priority="1" operator="greaterThanOrEqual">
      <formula>0.25</formula>
    </cfRule>
  </conditionalFormatting>
  <conditionalFormatting sqref="F11:F47">
    <cfRule type="containsText" dxfId="22" priority="2" operator="containsText" text="N/A">
      <formula>NOT(ISERROR(SEARCH("N/A",F11)))</formula>
    </cfRule>
    <cfRule type="containsText" dxfId="21" priority="6" operator="containsText" text="NO">
      <formula>NOT(ISERROR(SEARCH("NO",F11)))</formula>
    </cfRule>
    <cfRule type="containsText" dxfId="20" priority="7" operator="containsText" text="PARTIAL">
      <formula>NOT(ISERROR(SEARCH("PARTIAL",F11)))</formula>
    </cfRule>
    <cfRule type="containsText" dxfId="19" priority="8" operator="containsText" text="YES">
      <formula>NOT(ISERROR(SEARCH("YES",F11)))</formula>
    </cfRule>
  </conditionalFormatting>
  <conditionalFormatting sqref="G11:J47">
    <cfRule type="expression" dxfId="18" priority="4">
      <formula>$F11="YES"</formula>
    </cfRule>
  </conditionalFormatting>
  <conditionalFormatting sqref="G11:L47">
    <cfRule type="expression" dxfId="17" priority="3">
      <formula>$F11="N/A"</formula>
    </cfRule>
  </conditionalFormatting>
  <pageMargins left="0.7" right="0.7" top="0.75" bottom="0.75" header="0.3" footer="0.3"/>
  <pageSetup paperSize="8" scale="5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E433C05-BEC8-4F5D-84BB-C9026EF6B18A}">
          <x14:formula1>
            <xm:f>SheetData!$A$21:$A$24</xm:f>
          </x14:formula1>
          <xm:sqref>F11:F26 F27:F47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C5AB8-5B87-48E6-889D-E8D92787509E}">
  <sheetPr>
    <tabColor rgb="FF4E6976"/>
    <pageSetUpPr fitToPage="1"/>
  </sheetPr>
  <dimension ref="A1:P260"/>
  <sheetViews>
    <sheetView showGridLines="0" tabSelected="1" showWhiteSpace="0" topLeftCell="D5" zoomScaleNormal="100" workbookViewId="0">
      <selection activeCell="C10" sqref="C10"/>
    </sheetView>
  </sheetViews>
  <sheetFormatPr defaultRowHeight="14.45"/>
  <cols>
    <col min="1" max="1" width="15.6640625" style="16" customWidth="1"/>
    <col min="2" max="2" width="8.21875" style="16" customWidth="1"/>
    <col min="3" max="3" width="12.33203125" customWidth="1"/>
    <col min="4" max="4" width="63.109375" customWidth="1"/>
    <col min="5" max="5" width="16.33203125" style="1" customWidth="1"/>
    <col min="6" max="6" width="12" style="1" customWidth="1"/>
    <col min="7" max="7" width="38.77734375" style="19" customWidth="1"/>
    <col min="8" max="8" width="23.109375" style="1" customWidth="1"/>
    <col min="9" max="10" width="15.5546875" style="1" customWidth="1"/>
    <col min="11" max="11" width="32.6640625" style="1" customWidth="1"/>
    <col min="12" max="12" width="15.109375" style="1" customWidth="1"/>
    <col min="13" max="13" width="34" style="1" customWidth="1"/>
  </cols>
  <sheetData>
    <row r="1" spans="1:13" s="17" customFormat="1" ht="35.1" thickBot="1">
      <c r="A1" s="141" t="s">
        <v>180</v>
      </c>
      <c r="B1" s="141"/>
      <c r="C1" s="141"/>
      <c r="D1" s="141"/>
      <c r="E1" s="141"/>
      <c r="F1" s="141"/>
      <c r="G1" s="141"/>
      <c r="H1" s="141"/>
      <c r="I1" s="141"/>
      <c r="J1" s="141"/>
      <c r="K1" s="141"/>
      <c r="L1" s="141"/>
      <c r="M1" s="141"/>
    </row>
    <row r="2" spans="1:13" s="3" customFormat="1" ht="8.1" customHeight="1" thickTop="1">
      <c r="A2" s="81"/>
      <c r="B2" s="81"/>
      <c r="C2" s="81"/>
      <c r="D2" s="81"/>
      <c r="E2" s="82"/>
      <c r="F2" s="82"/>
      <c r="G2" s="83"/>
      <c r="H2" s="82"/>
      <c r="I2" s="84"/>
      <c r="J2" s="82"/>
      <c r="K2" s="84"/>
      <c r="L2" s="84"/>
      <c r="M2" s="84"/>
    </row>
    <row r="3" spans="1:13" s="3" customFormat="1" ht="132.6" customHeight="1">
      <c r="A3" s="142" t="s">
        <v>181</v>
      </c>
      <c r="B3" s="142"/>
      <c r="C3" s="142"/>
      <c r="D3" s="142"/>
      <c r="E3" s="142"/>
      <c r="F3" s="142"/>
      <c r="G3" s="142"/>
      <c r="H3" s="142"/>
      <c r="I3" s="142"/>
      <c r="J3" s="142"/>
      <c r="K3" s="142"/>
      <c r="L3" s="85"/>
      <c r="M3" s="84"/>
    </row>
    <row r="4" spans="1:13" s="3" customFormat="1" ht="12.95" customHeight="1">
      <c r="A4" s="44"/>
      <c r="B4" s="44"/>
      <c r="C4" s="44"/>
      <c r="D4" s="44"/>
      <c r="E4" s="44"/>
      <c r="F4" s="44"/>
      <c r="G4" s="44"/>
      <c r="H4" s="44"/>
      <c r="I4" s="85"/>
      <c r="J4" s="44"/>
      <c r="K4" s="85"/>
      <c r="L4" s="85"/>
      <c r="M4" s="84"/>
    </row>
    <row r="5" spans="1:13" s="3" customFormat="1" ht="36.950000000000003" customHeight="1">
      <c r="A5" s="143" t="s">
        <v>88</v>
      </c>
      <c r="B5" s="143"/>
      <c r="C5" s="143"/>
      <c r="D5" s="117">
        <f>COUNTIFS($E$11:$E$45,"Minimum",$F$11:$F$45,"Yes")/COUNTIFS($E$11:$E$45,"Minimum",$F$11:$F$45, "&lt;&gt;N/A")</f>
        <v>0</v>
      </c>
      <c r="E5" s="43"/>
      <c r="F5" s="86"/>
      <c r="G5" s="86"/>
      <c r="H5" s="86"/>
      <c r="I5" s="87"/>
      <c r="J5" s="86"/>
      <c r="K5" s="87"/>
      <c r="L5" s="87"/>
      <c r="M5" s="88"/>
    </row>
    <row r="6" spans="1:13" s="3" customFormat="1" ht="36.950000000000003" customHeight="1">
      <c r="A6" s="143" t="s">
        <v>89</v>
      </c>
      <c r="B6" s="143"/>
      <c r="C6" s="143"/>
      <c r="D6" s="117">
        <f>COUNTIFS($E$11:$E$45,"Additional",$F$11:$F$45,"Yes")/COUNTIFS($E$11:$E$45,"Additional",$F$11:$F$45, "&lt;&gt;N/A")</f>
        <v>0</v>
      </c>
      <c r="E6" s="43"/>
      <c r="F6" s="86"/>
      <c r="G6" s="86"/>
      <c r="H6" s="86"/>
      <c r="I6" s="87"/>
      <c r="J6" s="86"/>
      <c r="K6" s="87"/>
      <c r="L6" s="87"/>
      <c r="M6" s="88"/>
    </row>
    <row r="8" spans="1:13" ht="18">
      <c r="A8" s="89" t="s">
        <v>90</v>
      </c>
      <c r="B8" s="90"/>
      <c r="C8" s="90" t="s">
        <v>91</v>
      </c>
      <c r="D8" s="90"/>
      <c r="E8" s="90"/>
      <c r="F8" s="19"/>
      <c r="G8" s="1"/>
    </row>
    <row r="9" spans="1:13" ht="15" thickBot="1">
      <c r="B9"/>
      <c r="D9" s="1"/>
      <c r="F9" s="19"/>
      <c r="G9" s="1"/>
    </row>
    <row r="10" spans="1:13" s="18" customFormat="1" ht="39" customHeight="1" thickBot="1">
      <c r="A10" s="91" t="s">
        <v>182</v>
      </c>
      <c r="B10" s="92"/>
      <c r="C10" s="93" t="s">
        <v>93</v>
      </c>
      <c r="D10" s="93" t="s">
        <v>94</v>
      </c>
      <c r="E10" s="94" t="s">
        <v>95</v>
      </c>
      <c r="F10" s="95" t="s">
        <v>96</v>
      </c>
      <c r="G10" s="95" t="s">
        <v>97</v>
      </c>
      <c r="H10" s="95" t="s">
        <v>33</v>
      </c>
      <c r="I10" s="95" t="s">
        <v>98</v>
      </c>
      <c r="J10" s="95" t="s">
        <v>99</v>
      </c>
      <c r="K10" s="95" t="s">
        <v>100</v>
      </c>
      <c r="L10" s="95" t="s">
        <v>101</v>
      </c>
      <c r="M10" s="95" t="s">
        <v>102</v>
      </c>
    </row>
    <row r="11" spans="1:13" s="12" customFormat="1" ht="39" customHeight="1" thickBot="1">
      <c r="A11" s="20" t="str" cm="1">
        <f t="array" ref="A11">_xlfn._xlws.FILTER('3 Risk assessments'!$B$7:$B$106,'3 Risk assessments'!$G$7:$G$106=3,"")</f>
        <v/>
      </c>
      <c r="B11" s="14"/>
      <c r="C11" s="96">
        <v>1.5</v>
      </c>
      <c r="D11" s="97" t="s">
        <v>103</v>
      </c>
      <c r="E11" s="97" t="s">
        <v>104</v>
      </c>
      <c r="F11" s="98"/>
      <c r="G11" s="99"/>
      <c r="H11" s="100"/>
      <c r="I11" s="100"/>
      <c r="J11" s="100"/>
      <c r="K11" s="99"/>
      <c r="L11" s="100"/>
      <c r="M11" s="99"/>
    </row>
    <row r="12" spans="1:13" s="12" customFormat="1" ht="39" customHeight="1" thickBot="1">
      <c r="A12" s="20"/>
      <c r="B12" s="14"/>
      <c r="C12" s="96">
        <v>1.5</v>
      </c>
      <c r="D12" s="97" t="s">
        <v>105</v>
      </c>
      <c r="E12" s="97" t="s">
        <v>104</v>
      </c>
      <c r="F12" s="98"/>
      <c r="G12" s="99"/>
      <c r="H12" s="100"/>
      <c r="I12" s="100"/>
      <c r="J12" s="100"/>
      <c r="K12" s="99"/>
      <c r="L12" s="100"/>
      <c r="M12" s="99"/>
    </row>
    <row r="13" spans="1:13" s="12" customFormat="1" ht="39" customHeight="1" thickBot="1">
      <c r="A13" s="20"/>
      <c r="B13" s="14"/>
      <c r="C13" s="96" t="s">
        <v>106</v>
      </c>
      <c r="D13" s="97" t="s">
        <v>107</v>
      </c>
      <c r="E13" s="97" t="s">
        <v>104</v>
      </c>
      <c r="F13" s="98"/>
      <c r="G13" s="99"/>
      <c r="H13" s="100"/>
      <c r="I13" s="100"/>
      <c r="J13" s="100"/>
      <c r="K13" s="99"/>
      <c r="L13" s="100"/>
      <c r="M13" s="99"/>
    </row>
    <row r="14" spans="1:13" s="12" customFormat="1" ht="39" customHeight="1" thickBot="1">
      <c r="A14" s="20"/>
      <c r="B14" s="14"/>
      <c r="C14" s="96" t="s">
        <v>108</v>
      </c>
      <c r="D14" s="97" t="s">
        <v>109</v>
      </c>
      <c r="E14" s="97" t="s">
        <v>104</v>
      </c>
      <c r="F14" s="98"/>
      <c r="G14" s="99"/>
      <c r="H14" s="100"/>
      <c r="I14" s="100"/>
      <c r="J14" s="100"/>
      <c r="K14" s="99"/>
      <c r="L14" s="100"/>
      <c r="M14" s="99"/>
    </row>
    <row r="15" spans="1:13" s="12" customFormat="1" ht="39" customHeight="1" thickBot="1">
      <c r="A15" s="20"/>
      <c r="B15" s="14"/>
      <c r="C15" s="96" t="s">
        <v>110</v>
      </c>
      <c r="D15" s="97" t="s">
        <v>111</v>
      </c>
      <c r="E15" s="97" t="s">
        <v>104</v>
      </c>
      <c r="F15" s="98"/>
      <c r="G15" s="99"/>
      <c r="H15" s="100"/>
      <c r="I15" s="100"/>
      <c r="J15" s="100"/>
      <c r="K15" s="99"/>
      <c r="L15" s="100"/>
      <c r="M15" s="99"/>
    </row>
    <row r="16" spans="1:13" s="12" customFormat="1" ht="39" customHeight="1" thickBot="1">
      <c r="A16" s="20"/>
      <c r="B16" s="14"/>
      <c r="C16" s="96" t="s">
        <v>112</v>
      </c>
      <c r="D16" s="97" t="s">
        <v>113</v>
      </c>
      <c r="E16" s="97" t="s">
        <v>104</v>
      </c>
      <c r="F16" s="98"/>
      <c r="G16" s="99"/>
      <c r="H16" s="100"/>
      <c r="I16" s="100"/>
      <c r="J16" s="100"/>
      <c r="K16" s="99"/>
      <c r="L16" s="100"/>
      <c r="M16" s="99"/>
    </row>
    <row r="17" spans="1:13" s="12" customFormat="1" ht="39" customHeight="1" thickBot="1">
      <c r="A17" s="20"/>
      <c r="B17" s="14"/>
      <c r="C17" s="96" t="s">
        <v>114</v>
      </c>
      <c r="D17" s="97" t="s">
        <v>115</v>
      </c>
      <c r="E17" s="97" t="s">
        <v>104</v>
      </c>
      <c r="F17" s="98"/>
      <c r="G17" s="99"/>
      <c r="H17" s="100"/>
      <c r="I17" s="100"/>
      <c r="J17" s="100"/>
      <c r="K17" s="99"/>
      <c r="L17" s="100"/>
      <c r="M17" s="99"/>
    </row>
    <row r="18" spans="1:13" s="12" customFormat="1" ht="39" customHeight="1" thickBot="1">
      <c r="A18" s="20"/>
      <c r="B18" s="14"/>
      <c r="C18" s="96" t="s">
        <v>116</v>
      </c>
      <c r="D18" s="97" t="s">
        <v>117</v>
      </c>
      <c r="E18" s="97" t="s">
        <v>104</v>
      </c>
      <c r="F18" s="98"/>
      <c r="G18" s="99"/>
      <c r="H18" s="100"/>
      <c r="I18" s="100"/>
      <c r="J18" s="100"/>
      <c r="K18" s="99"/>
      <c r="L18" s="100"/>
      <c r="M18" s="99"/>
    </row>
    <row r="19" spans="1:13" s="12" customFormat="1" ht="39" customHeight="1" thickBot="1">
      <c r="A19" s="20"/>
      <c r="B19" s="14"/>
      <c r="C19" s="96" t="s">
        <v>118</v>
      </c>
      <c r="D19" s="97" t="s">
        <v>134</v>
      </c>
      <c r="E19" s="97" t="s">
        <v>104</v>
      </c>
      <c r="F19" s="98"/>
      <c r="G19" s="99"/>
      <c r="H19" s="100"/>
      <c r="I19" s="100"/>
      <c r="J19" s="100"/>
      <c r="K19" s="99"/>
      <c r="L19" s="100"/>
      <c r="M19" s="99"/>
    </row>
    <row r="20" spans="1:13" s="12" customFormat="1" ht="39" customHeight="1" thickBot="1">
      <c r="A20" s="20"/>
      <c r="B20" s="14"/>
      <c r="C20" s="96" t="s">
        <v>133</v>
      </c>
      <c r="D20" s="97" t="s">
        <v>179</v>
      </c>
      <c r="E20" s="97" t="s">
        <v>104</v>
      </c>
      <c r="F20" s="98"/>
      <c r="G20" s="99"/>
      <c r="H20" s="100"/>
      <c r="I20" s="100"/>
      <c r="J20" s="100"/>
      <c r="K20" s="99"/>
      <c r="L20" s="100"/>
      <c r="M20" s="99"/>
    </row>
    <row r="21" spans="1:13" s="12" customFormat="1" ht="39" customHeight="1" thickBot="1">
      <c r="A21" s="20"/>
      <c r="B21" s="14"/>
      <c r="C21" s="101" t="s">
        <v>120</v>
      </c>
      <c r="D21" s="97" t="s">
        <v>121</v>
      </c>
      <c r="E21" s="97" t="s">
        <v>104</v>
      </c>
      <c r="F21" s="98"/>
      <c r="G21" s="99"/>
      <c r="H21" s="100"/>
      <c r="I21" s="100"/>
      <c r="J21" s="100"/>
      <c r="K21" s="99"/>
      <c r="L21" s="100"/>
      <c r="M21" s="99"/>
    </row>
    <row r="22" spans="1:13" s="12" customFormat="1" ht="39" customHeight="1" thickBot="1">
      <c r="A22" s="20"/>
      <c r="B22" s="14"/>
      <c r="C22" s="96" t="s">
        <v>122</v>
      </c>
      <c r="D22" s="97" t="s">
        <v>123</v>
      </c>
      <c r="E22" s="97" t="s">
        <v>104</v>
      </c>
      <c r="F22" s="98"/>
      <c r="G22" s="99"/>
      <c r="H22" s="100"/>
      <c r="I22" s="100"/>
      <c r="J22" s="100"/>
      <c r="K22" s="99"/>
      <c r="L22" s="100"/>
      <c r="M22" s="99"/>
    </row>
    <row r="23" spans="1:13" s="12" customFormat="1" ht="39" customHeight="1" thickBot="1">
      <c r="A23" s="20"/>
      <c r="B23" s="14"/>
      <c r="C23" s="96" t="s">
        <v>124</v>
      </c>
      <c r="D23" s="97" t="s">
        <v>125</v>
      </c>
      <c r="E23" s="97" t="s">
        <v>104</v>
      </c>
      <c r="F23" s="98"/>
      <c r="G23" s="99"/>
      <c r="H23" s="100"/>
      <c r="I23" s="100"/>
      <c r="J23" s="100"/>
      <c r="K23" s="99"/>
      <c r="L23" s="100"/>
      <c r="M23" s="99"/>
    </row>
    <row r="24" spans="1:13" s="12" customFormat="1" ht="39" customHeight="1" thickBot="1">
      <c r="A24" s="20"/>
      <c r="B24" s="14"/>
      <c r="C24" s="96" t="s">
        <v>126</v>
      </c>
      <c r="D24" s="97" t="s">
        <v>127</v>
      </c>
      <c r="E24" s="97" t="s">
        <v>104</v>
      </c>
      <c r="F24" s="98"/>
      <c r="G24" s="99"/>
      <c r="H24" s="100"/>
      <c r="I24" s="100"/>
      <c r="J24" s="100"/>
      <c r="K24" s="99"/>
      <c r="L24" s="100"/>
      <c r="M24" s="99"/>
    </row>
    <row r="25" spans="1:13" s="12" customFormat="1" ht="39" customHeight="1" thickBot="1">
      <c r="A25" s="20"/>
      <c r="B25" s="14"/>
      <c r="C25" s="96" t="s">
        <v>128</v>
      </c>
      <c r="D25" s="97" t="s">
        <v>129</v>
      </c>
      <c r="E25" s="97" t="s">
        <v>104</v>
      </c>
      <c r="F25" s="98"/>
      <c r="G25" s="99"/>
      <c r="H25" s="100"/>
      <c r="I25" s="100"/>
      <c r="J25" s="100"/>
      <c r="K25" s="99"/>
      <c r="L25" s="100"/>
      <c r="M25" s="99"/>
    </row>
    <row r="26" spans="1:13" s="12" customFormat="1" ht="39" customHeight="1" thickBot="1">
      <c r="A26" s="20"/>
      <c r="B26" s="14"/>
      <c r="C26" s="96" t="s">
        <v>130</v>
      </c>
      <c r="D26" s="97" t="s">
        <v>131</v>
      </c>
      <c r="E26" s="97" t="s">
        <v>104</v>
      </c>
      <c r="F26" s="98"/>
      <c r="G26" s="99"/>
      <c r="H26" s="100"/>
      <c r="I26" s="100"/>
      <c r="J26" s="100"/>
      <c r="K26" s="99"/>
      <c r="L26" s="100"/>
      <c r="M26" s="99"/>
    </row>
    <row r="27" spans="1:13" s="12" customFormat="1" ht="39" customHeight="1" thickBot="1">
      <c r="A27" s="20"/>
      <c r="B27" s="14"/>
      <c r="C27" s="96" t="s">
        <v>135</v>
      </c>
      <c r="D27" s="97" t="s">
        <v>136</v>
      </c>
      <c r="E27" s="97" t="s">
        <v>104</v>
      </c>
      <c r="F27" s="98"/>
      <c r="G27" s="99"/>
      <c r="H27" s="100"/>
      <c r="I27" s="100"/>
      <c r="J27" s="100"/>
      <c r="K27" s="99"/>
      <c r="L27" s="100"/>
      <c r="M27" s="99"/>
    </row>
    <row r="28" spans="1:13" s="12" customFormat="1" ht="39" customHeight="1" thickBot="1">
      <c r="A28" s="20"/>
      <c r="B28" s="14"/>
      <c r="C28" s="96" t="s">
        <v>137</v>
      </c>
      <c r="D28" s="97" t="s">
        <v>138</v>
      </c>
      <c r="E28" s="97" t="s">
        <v>104</v>
      </c>
      <c r="F28" s="98"/>
      <c r="G28" s="99"/>
      <c r="H28" s="100"/>
      <c r="I28" s="100"/>
      <c r="J28" s="100"/>
      <c r="K28" s="99"/>
      <c r="L28" s="100"/>
      <c r="M28" s="99"/>
    </row>
    <row r="29" spans="1:13" s="12" customFormat="1" ht="39" customHeight="1" thickBot="1">
      <c r="A29" s="20"/>
      <c r="B29" s="14"/>
      <c r="C29" s="96" t="s">
        <v>139</v>
      </c>
      <c r="D29" s="97" t="s">
        <v>140</v>
      </c>
      <c r="E29" s="97" t="s">
        <v>104</v>
      </c>
      <c r="F29" s="98"/>
      <c r="G29" s="99"/>
      <c r="H29" s="100"/>
      <c r="I29" s="100"/>
      <c r="J29" s="100"/>
      <c r="K29" s="99"/>
      <c r="L29" s="100"/>
      <c r="M29" s="99"/>
    </row>
    <row r="30" spans="1:13" s="12" customFormat="1" ht="39" customHeight="1" thickBot="1">
      <c r="A30" s="20"/>
      <c r="B30" s="14"/>
      <c r="C30" s="96" t="s">
        <v>139</v>
      </c>
      <c r="D30" s="97" t="s">
        <v>141</v>
      </c>
      <c r="E30" s="97" t="s">
        <v>104</v>
      </c>
      <c r="F30" s="98"/>
      <c r="G30" s="99"/>
      <c r="H30" s="100"/>
      <c r="I30" s="100"/>
      <c r="J30" s="100"/>
      <c r="K30" s="99"/>
      <c r="L30" s="100"/>
      <c r="M30" s="99"/>
    </row>
    <row r="31" spans="1:13" s="12" customFormat="1" ht="39" customHeight="1" thickBot="1">
      <c r="A31" s="20"/>
      <c r="B31" s="14"/>
      <c r="C31" s="96" t="s">
        <v>142</v>
      </c>
      <c r="D31" s="97" t="s">
        <v>143</v>
      </c>
      <c r="E31" s="97" t="s">
        <v>104</v>
      </c>
      <c r="F31" s="98"/>
      <c r="G31" s="99"/>
      <c r="H31" s="100"/>
      <c r="I31" s="100"/>
      <c r="J31" s="100"/>
      <c r="K31" s="99"/>
      <c r="L31" s="100"/>
      <c r="M31" s="99"/>
    </row>
    <row r="32" spans="1:13" s="12" customFormat="1" ht="39" customHeight="1" thickBot="1">
      <c r="A32" s="20"/>
      <c r="B32" s="14"/>
      <c r="C32" s="96" t="s">
        <v>144</v>
      </c>
      <c r="D32" s="97" t="s">
        <v>145</v>
      </c>
      <c r="E32" s="97" t="s">
        <v>104</v>
      </c>
      <c r="F32" s="98"/>
      <c r="G32" s="99"/>
      <c r="H32" s="100"/>
      <c r="I32" s="100"/>
      <c r="J32" s="100"/>
      <c r="K32" s="99"/>
      <c r="L32" s="100"/>
      <c r="M32" s="99"/>
    </row>
    <row r="33" spans="1:13" s="12" customFormat="1" ht="39" customHeight="1" thickBot="1">
      <c r="A33" s="20"/>
      <c r="B33" s="14"/>
      <c r="C33" s="102" t="s">
        <v>146</v>
      </c>
      <c r="D33" s="103" t="s">
        <v>147</v>
      </c>
      <c r="E33" s="103" t="s">
        <v>132</v>
      </c>
      <c r="F33" s="98"/>
      <c r="G33" s="99"/>
      <c r="H33" s="100"/>
      <c r="I33" s="100"/>
      <c r="J33" s="100"/>
      <c r="K33" s="99"/>
      <c r="L33" s="100"/>
      <c r="M33" s="99"/>
    </row>
    <row r="34" spans="1:13" s="12" customFormat="1" ht="39" customHeight="1" thickBot="1">
      <c r="A34" s="20"/>
      <c r="B34" s="14"/>
      <c r="C34" s="102" t="s">
        <v>148</v>
      </c>
      <c r="D34" s="103" t="s">
        <v>149</v>
      </c>
      <c r="E34" s="103" t="s">
        <v>132</v>
      </c>
      <c r="F34" s="98"/>
      <c r="G34" s="99"/>
      <c r="H34" s="100"/>
      <c r="I34" s="100"/>
      <c r="J34" s="100"/>
      <c r="K34" s="99"/>
      <c r="L34" s="100"/>
      <c r="M34" s="99"/>
    </row>
    <row r="35" spans="1:13" s="12" customFormat="1" ht="39" customHeight="1" thickBot="1">
      <c r="A35" s="20"/>
      <c r="B35" s="14"/>
      <c r="C35" s="102" t="s">
        <v>150</v>
      </c>
      <c r="D35" s="103" t="s">
        <v>151</v>
      </c>
      <c r="E35" s="103" t="s">
        <v>132</v>
      </c>
      <c r="F35" s="98"/>
      <c r="G35" s="99"/>
      <c r="H35" s="100"/>
      <c r="I35" s="100"/>
      <c r="J35" s="100"/>
      <c r="K35" s="99"/>
      <c r="L35" s="100"/>
      <c r="M35" s="99"/>
    </row>
    <row r="36" spans="1:13" s="12" customFormat="1" ht="39" customHeight="1" thickBot="1">
      <c r="A36" s="20"/>
      <c r="B36" s="14"/>
      <c r="C36" s="102" t="s">
        <v>152</v>
      </c>
      <c r="D36" s="103" t="s">
        <v>153</v>
      </c>
      <c r="E36" s="103" t="s">
        <v>132</v>
      </c>
      <c r="F36" s="98"/>
      <c r="G36" s="99"/>
      <c r="H36" s="100"/>
      <c r="I36" s="100"/>
      <c r="J36" s="100"/>
      <c r="K36" s="99"/>
      <c r="L36" s="100"/>
      <c r="M36" s="99"/>
    </row>
    <row r="37" spans="1:13" s="12" customFormat="1" ht="39" customHeight="1" thickBot="1">
      <c r="A37" s="20"/>
      <c r="B37" s="14"/>
      <c r="C37" s="102" t="s">
        <v>154</v>
      </c>
      <c r="D37" s="103" t="s">
        <v>155</v>
      </c>
      <c r="E37" s="103" t="s">
        <v>132</v>
      </c>
      <c r="F37" s="98"/>
      <c r="G37" s="99"/>
      <c r="H37" s="100"/>
      <c r="I37" s="100"/>
      <c r="J37" s="100"/>
      <c r="K37" s="99"/>
      <c r="L37" s="100"/>
      <c r="M37" s="99"/>
    </row>
    <row r="38" spans="1:13" s="12" customFormat="1" ht="39" customHeight="1" thickBot="1">
      <c r="A38" s="20"/>
      <c r="B38" s="14"/>
      <c r="C38" s="102" t="s">
        <v>156</v>
      </c>
      <c r="D38" s="103" t="s">
        <v>157</v>
      </c>
      <c r="E38" s="103" t="s">
        <v>132</v>
      </c>
      <c r="F38" s="98"/>
      <c r="G38" s="99"/>
      <c r="H38" s="100"/>
      <c r="I38" s="100"/>
      <c r="J38" s="100"/>
      <c r="K38" s="99"/>
      <c r="L38" s="100"/>
      <c r="M38" s="99"/>
    </row>
    <row r="39" spans="1:13" s="12" customFormat="1" ht="39" customHeight="1" thickBot="1">
      <c r="A39" s="20"/>
      <c r="B39" s="14"/>
      <c r="C39" s="102" t="s">
        <v>158</v>
      </c>
      <c r="D39" s="103" t="s">
        <v>159</v>
      </c>
      <c r="E39" s="103" t="s">
        <v>132</v>
      </c>
      <c r="F39" s="98"/>
      <c r="G39" s="99"/>
      <c r="H39" s="100"/>
      <c r="I39" s="100"/>
      <c r="J39" s="100"/>
      <c r="K39" s="99"/>
      <c r="L39" s="100"/>
      <c r="M39" s="99"/>
    </row>
    <row r="40" spans="1:13" s="12" customFormat="1" ht="39" customHeight="1" thickBot="1">
      <c r="A40" s="20"/>
      <c r="B40" s="14"/>
      <c r="C40" s="102" t="s">
        <v>160</v>
      </c>
      <c r="D40" s="103" t="s">
        <v>161</v>
      </c>
      <c r="E40" s="103" t="s">
        <v>132</v>
      </c>
      <c r="F40" s="98"/>
      <c r="G40" s="99"/>
      <c r="H40" s="100"/>
      <c r="I40" s="100"/>
      <c r="J40" s="100"/>
      <c r="K40" s="99"/>
      <c r="L40" s="100"/>
      <c r="M40" s="99"/>
    </row>
    <row r="41" spans="1:13" s="12" customFormat="1" ht="39" customHeight="1" thickBot="1">
      <c r="A41" s="20"/>
      <c r="B41" s="14"/>
      <c r="C41" s="102" t="s">
        <v>162</v>
      </c>
      <c r="D41" s="103" t="s">
        <v>163</v>
      </c>
      <c r="E41" s="103" t="s">
        <v>132</v>
      </c>
      <c r="F41" s="98"/>
      <c r="G41" s="99"/>
      <c r="H41" s="100"/>
      <c r="I41" s="100"/>
      <c r="J41" s="100"/>
      <c r="K41" s="99"/>
      <c r="L41" s="100"/>
      <c r="M41" s="99"/>
    </row>
    <row r="42" spans="1:13" s="12" customFormat="1" ht="39" customHeight="1" thickBot="1">
      <c r="A42" s="20"/>
      <c r="B42" s="14"/>
      <c r="C42" s="102" t="s">
        <v>164</v>
      </c>
      <c r="D42" s="103" t="s">
        <v>165</v>
      </c>
      <c r="E42" s="103" t="s">
        <v>132</v>
      </c>
      <c r="F42" s="98"/>
      <c r="G42" s="99"/>
      <c r="H42" s="100"/>
      <c r="I42" s="100"/>
      <c r="J42" s="100"/>
      <c r="K42" s="99"/>
      <c r="L42" s="100"/>
      <c r="M42" s="99"/>
    </row>
    <row r="43" spans="1:13" s="12" customFormat="1" ht="39" customHeight="1" thickBot="1">
      <c r="A43" s="20"/>
      <c r="B43" s="14"/>
      <c r="C43" s="102" t="s">
        <v>166</v>
      </c>
      <c r="D43" s="103" t="s">
        <v>167</v>
      </c>
      <c r="E43" s="103" t="s">
        <v>132</v>
      </c>
      <c r="F43" s="98"/>
      <c r="G43" s="99"/>
      <c r="H43" s="100"/>
      <c r="I43" s="100"/>
      <c r="J43" s="100"/>
      <c r="K43" s="99"/>
      <c r="L43" s="100"/>
      <c r="M43" s="99"/>
    </row>
    <row r="44" spans="1:13" s="12" customFormat="1" ht="39" customHeight="1" thickBot="1">
      <c r="A44" s="20"/>
      <c r="B44" s="14"/>
      <c r="C44" s="102" t="s">
        <v>168</v>
      </c>
      <c r="D44" s="103" t="s">
        <v>169</v>
      </c>
      <c r="E44" s="103" t="s">
        <v>132</v>
      </c>
      <c r="F44" s="98"/>
      <c r="G44" s="99"/>
      <c r="H44" s="100"/>
      <c r="I44" s="100"/>
      <c r="J44" s="100"/>
      <c r="K44" s="99"/>
      <c r="L44" s="100"/>
      <c r="M44" s="99"/>
    </row>
    <row r="45" spans="1:13" s="12" customFormat="1" ht="39" customHeight="1" thickBot="1">
      <c r="A45" s="20"/>
      <c r="B45" s="14"/>
      <c r="C45" s="102" t="s">
        <v>170</v>
      </c>
      <c r="D45" s="103" t="s">
        <v>171</v>
      </c>
      <c r="E45" s="103" t="s">
        <v>132</v>
      </c>
      <c r="F45" s="98"/>
      <c r="G45" s="99"/>
      <c r="H45" s="100"/>
      <c r="I45" s="100"/>
      <c r="J45" s="100"/>
      <c r="K45" s="99"/>
      <c r="L45" s="100"/>
      <c r="M45" s="99"/>
    </row>
    <row r="46" spans="1:13" s="12" customFormat="1" ht="39" customHeight="1" thickBot="1">
      <c r="A46" s="20"/>
      <c r="B46" s="14"/>
      <c r="C46" s="102" t="s">
        <v>172</v>
      </c>
      <c r="D46" s="103" t="s">
        <v>173</v>
      </c>
      <c r="E46" s="103" t="s">
        <v>132</v>
      </c>
      <c r="F46" s="98"/>
      <c r="G46" s="99"/>
      <c r="H46" s="100"/>
      <c r="I46" s="100"/>
      <c r="J46" s="100"/>
      <c r="K46" s="99"/>
      <c r="L46" s="100"/>
      <c r="M46" s="99"/>
    </row>
    <row r="47" spans="1:13" s="12" customFormat="1" ht="39" customHeight="1" thickBot="1">
      <c r="A47" s="20"/>
      <c r="C47" s="102" t="s">
        <v>174</v>
      </c>
      <c r="D47" s="103" t="s">
        <v>175</v>
      </c>
      <c r="E47" s="103" t="s">
        <v>132</v>
      </c>
      <c r="F47" s="98"/>
      <c r="G47" s="99"/>
      <c r="H47" s="100"/>
      <c r="I47" s="100"/>
      <c r="J47" s="100"/>
      <c r="K47" s="99"/>
      <c r="L47" s="100"/>
      <c r="M47" s="99"/>
    </row>
    <row r="48" spans="1:13" s="12" customFormat="1" ht="39" customHeight="1" thickBot="1">
      <c r="A48" s="20"/>
      <c r="D48" s="38"/>
      <c r="E48" s="38"/>
      <c r="F48" s="39"/>
      <c r="G48" s="38"/>
      <c r="H48" s="38"/>
      <c r="I48" s="38"/>
      <c r="J48" s="38"/>
      <c r="K48" s="38"/>
      <c r="L48" s="38"/>
      <c r="M48" s="38"/>
    </row>
    <row r="49" spans="1:16" s="12" customFormat="1" ht="39" customHeight="1" thickBot="1">
      <c r="A49" s="20"/>
      <c r="D49" s="38"/>
      <c r="E49" s="38"/>
      <c r="F49" s="39"/>
      <c r="G49" s="38"/>
      <c r="H49" s="38"/>
      <c r="I49" s="38"/>
      <c r="J49" s="38"/>
      <c r="K49" s="38"/>
      <c r="L49" s="38"/>
      <c r="M49" s="38"/>
    </row>
    <row r="50" spans="1:16" s="12" customFormat="1" ht="39" customHeight="1" thickBot="1">
      <c r="A50" s="20"/>
      <c r="D50" s="38"/>
      <c r="E50" s="38"/>
      <c r="F50" s="39"/>
      <c r="G50" s="38"/>
      <c r="H50" s="38"/>
      <c r="I50" s="38"/>
      <c r="J50" s="38"/>
      <c r="K50" s="38"/>
      <c r="L50" s="38"/>
      <c r="M50" s="38"/>
    </row>
    <row r="51" spans="1:16" s="12" customFormat="1" ht="39" customHeight="1" thickBot="1">
      <c r="A51" s="20"/>
      <c r="D51" s="38"/>
      <c r="E51" s="38"/>
      <c r="F51" s="39"/>
      <c r="G51" s="38"/>
      <c r="H51" s="38"/>
      <c r="I51" s="38"/>
      <c r="J51" s="38"/>
      <c r="K51" s="38"/>
      <c r="L51" s="38"/>
      <c r="M51" s="38"/>
    </row>
    <row r="52" spans="1:16" s="12" customFormat="1" ht="39" customHeight="1" thickBot="1">
      <c r="A52" s="20"/>
      <c r="D52" s="38"/>
      <c r="E52" s="38"/>
      <c r="F52" s="39"/>
      <c r="G52" s="38"/>
      <c r="H52" s="38"/>
      <c r="I52" s="38"/>
      <c r="J52" s="38"/>
      <c r="K52" s="38"/>
      <c r="L52" s="38"/>
      <c r="M52" s="38"/>
    </row>
    <row r="53" spans="1:16" s="12" customFormat="1" ht="39" customHeight="1" thickBot="1">
      <c r="A53" s="20"/>
      <c r="D53" s="38"/>
      <c r="E53" s="38"/>
      <c r="F53" s="39"/>
      <c r="G53" s="38"/>
      <c r="H53" s="38"/>
      <c r="I53" s="38"/>
      <c r="J53" s="38"/>
      <c r="K53" s="38"/>
      <c r="L53" s="38"/>
      <c r="M53" s="38"/>
    </row>
    <row r="54" spans="1:16" s="12" customFormat="1" ht="39" customHeight="1" thickBot="1">
      <c r="A54" s="20"/>
      <c r="D54" s="38"/>
      <c r="E54" s="38"/>
      <c r="F54" s="39"/>
      <c r="G54" s="38"/>
      <c r="H54" s="38"/>
      <c r="I54" s="38"/>
      <c r="J54" s="38"/>
      <c r="K54" s="38"/>
      <c r="L54" s="38"/>
      <c r="M54" s="38"/>
    </row>
    <row r="55" spans="1:16" s="12" customFormat="1" ht="39" customHeight="1" thickBot="1">
      <c r="A55" s="20"/>
      <c r="D55" s="38"/>
      <c r="E55" s="38"/>
      <c r="F55" s="39"/>
      <c r="G55" s="38"/>
      <c r="H55" s="38"/>
      <c r="I55" s="38"/>
      <c r="J55" s="38"/>
      <c r="K55" s="38"/>
      <c r="L55" s="38"/>
      <c r="M55" s="38"/>
    </row>
    <row r="56" spans="1:16" s="12" customFormat="1" ht="39" customHeight="1" thickBot="1">
      <c r="A56" s="20"/>
      <c r="D56" s="38"/>
      <c r="E56" s="38"/>
      <c r="F56" s="39"/>
      <c r="G56" s="38"/>
      <c r="H56" s="38"/>
      <c r="I56" s="38"/>
      <c r="J56" s="38"/>
      <c r="K56" s="38"/>
      <c r="L56" s="38"/>
      <c r="M56" s="38"/>
    </row>
    <row r="57" spans="1:16" s="12" customFormat="1" ht="39" customHeight="1" thickBot="1">
      <c r="A57" s="20"/>
      <c r="D57" s="38"/>
      <c r="E57" s="38"/>
      <c r="F57" s="39"/>
      <c r="G57" s="38"/>
      <c r="H57" s="38"/>
      <c r="I57" s="38"/>
      <c r="J57" s="38"/>
      <c r="K57" s="38"/>
      <c r="L57" s="38"/>
      <c r="M57" s="38"/>
    </row>
    <row r="58" spans="1:16" s="12" customFormat="1" ht="39" customHeight="1" thickBot="1">
      <c r="A58" s="20"/>
      <c r="C58"/>
      <c r="D58" s="1"/>
      <c r="E58" s="1"/>
      <c r="F58" s="19"/>
      <c r="G58" s="1"/>
      <c r="H58" s="1"/>
      <c r="I58" s="1"/>
      <c r="J58" s="1"/>
      <c r="K58" s="1"/>
      <c r="L58" s="1"/>
      <c r="M58" s="1"/>
    </row>
    <row r="59" spans="1:16" s="12" customFormat="1" ht="35.25" customHeight="1" thickBot="1">
      <c r="A59" s="20"/>
      <c r="C59"/>
      <c r="D59" s="1"/>
      <c r="E59" s="1"/>
      <c r="F59" s="19"/>
      <c r="G59" s="1"/>
      <c r="H59" s="1"/>
      <c r="I59" s="1"/>
      <c r="J59" s="1"/>
      <c r="K59" s="1"/>
      <c r="L59" s="1"/>
      <c r="M59" s="1"/>
      <c r="N59"/>
      <c r="O59"/>
      <c r="P59"/>
    </row>
    <row r="60" spans="1:16" ht="35.25" customHeight="1" thickBot="1">
      <c r="A60" s="20"/>
      <c r="B60"/>
      <c r="D60" s="1"/>
      <c r="F60" s="19"/>
      <c r="G60" s="1"/>
    </row>
    <row r="61" spans="1:16" ht="35.25" customHeight="1" thickBot="1">
      <c r="A61" s="20"/>
      <c r="B61"/>
      <c r="D61" s="1"/>
      <c r="F61" s="19"/>
      <c r="G61" s="1"/>
    </row>
    <row r="62" spans="1:16" ht="35.25" customHeight="1" thickBot="1">
      <c r="A62" s="20"/>
      <c r="B62"/>
      <c r="D62" s="1"/>
      <c r="F62" s="19"/>
      <c r="G62" s="1"/>
    </row>
    <row r="63" spans="1:16" ht="35.25" customHeight="1" thickBot="1">
      <c r="A63" s="20"/>
      <c r="B63"/>
      <c r="D63" s="1"/>
      <c r="F63" s="19"/>
      <c r="G63" s="1"/>
    </row>
    <row r="64" spans="1:16" ht="35.25" customHeight="1" thickBot="1">
      <c r="A64" s="20"/>
      <c r="B64"/>
      <c r="D64" s="1"/>
      <c r="F64" s="19"/>
      <c r="G64" s="1"/>
    </row>
    <row r="65" spans="1:7" ht="35.25" customHeight="1" thickBot="1">
      <c r="A65" s="20"/>
      <c r="B65"/>
      <c r="D65" s="1"/>
      <c r="F65" s="19"/>
      <c r="G65" s="1"/>
    </row>
    <row r="66" spans="1:7" ht="35.25" customHeight="1" thickBot="1">
      <c r="A66" s="20"/>
      <c r="B66"/>
      <c r="D66" s="1"/>
      <c r="F66" s="19"/>
      <c r="G66" s="1"/>
    </row>
    <row r="67" spans="1:7" ht="35.25" customHeight="1" thickBot="1">
      <c r="A67" s="20"/>
      <c r="B67"/>
      <c r="D67" s="1"/>
      <c r="F67" s="19"/>
      <c r="G67" s="1"/>
    </row>
    <row r="68" spans="1:7" ht="35.25" customHeight="1" thickBot="1">
      <c r="A68" s="20"/>
      <c r="B68"/>
      <c r="D68" s="1"/>
      <c r="F68" s="19"/>
      <c r="G68" s="1"/>
    </row>
    <row r="69" spans="1:7" ht="35.25" customHeight="1" thickBot="1">
      <c r="A69" s="20"/>
      <c r="B69"/>
      <c r="D69" s="1"/>
      <c r="F69" s="19"/>
      <c r="G69" s="1"/>
    </row>
    <row r="70" spans="1:7" ht="35.25" customHeight="1" thickBot="1">
      <c r="A70" s="20"/>
      <c r="B70"/>
      <c r="D70" s="1"/>
      <c r="F70" s="19"/>
      <c r="G70" s="1"/>
    </row>
    <row r="71" spans="1:7" ht="35.25" customHeight="1" thickBot="1">
      <c r="A71" s="20"/>
      <c r="B71"/>
      <c r="D71" s="1"/>
      <c r="F71" s="19"/>
      <c r="G71" s="1"/>
    </row>
    <row r="72" spans="1:7" ht="35.25" customHeight="1" thickBot="1">
      <c r="A72" s="20"/>
      <c r="B72"/>
      <c r="D72" s="1"/>
      <c r="F72" s="19"/>
      <c r="G72" s="1"/>
    </row>
    <row r="73" spans="1:7" ht="35.25" customHeight="1" thickBot="1">
      <c r="A73" s="20"/>
      <c r="B73"/>
      <c r="D73" s="1"/>
      <c r="F73" s="19"/>
      <c r="G73" s="1"/>
    </row>
    <row r="74" spans="1:7" ht="35.25" customHeight="1" thickBot="1">
      <c r="A74" s="20"/>
      <c r="B74"/>
      <c r="D74" s="1"/>
      <c r="F74" s="19"/>
      <c r="G74" s="1"/>
    </row>
    <row r="75" spans="1:7" ht="35.25" customHeight="1" thickBot="1">
      <c r="A75" s="20"/>
      <c r="B75"/>
      <c r="D75" s="1"/>
      <c r="F75" s="19"/>
      <c r="G75" s="1"/>
    </row>
    <row r="76" spans="1:7" ht="35.25" customHeight="1" thickBot="1">
      <c r="A76" s="20"/>
      <c r="B76"/>
      <c r="D76" s="1"/>
      <c r="F76" s="19"/>
      <c r="G76" s="1"/>
    </row>
    <row r="77" spans="1:7" ht="35.25" customHeight="1" thickBot="1">
      <c r="A77" s="20"/>
      <c r="B77"/>
      <c r="D77" s="1"/>
      <c r="F77" s="19"/>
      <c r="G77" s="1"/>
    </row>
    <row r="78" spans="1:7" ht="35.25" customHeight="1" thickBot="1">
      <c r="A78" s="20"/>
      <c r="B78"/>
      <c r="D78" s="1"/>
      <c r="F78" s="19"/>
      <c r="G78" s="1"/>
    </row>
    <row r="79" spans="1:7" ht="35.25" customHeight="1" thickBot="1">
      <c r="A79" s="20"/>
      <c r="B79"/>
      <c r="D79" s="1"/>
      <c r="F79" s="19"/>
      <c r="G79" s="1"/>
    </row>
    <row r="80" spans="1:7" ht="35.25" customHeight="1" thickBot="1">
      <c r="A80" s="20"/>
      <c r="B80"/>
      <c r="D80" s="1"/>
      <c r="F80" s="19"/>
      <c r="G80" s="1"/>
    </row>
    <row r="81" spans="1:7" ht="35.25" customHeight="1" thickBot="1">
      <c r="A81" s="20"/>
      <c r="B81"/>
      <c r="D81" s="1"/>
      <c r="F81" s="19"/>
      <c r="G81" s="1"/>
    </row>
    <row r="82" spans="1:7" ht="35.25" customHeight="1" thickBot="1">
      <c r="A82" s="20"/>
      <c r="B82"/>
      <c r="D82" s="1"/>
      <c r="F82" s="19"/>
      <c r="G82" s="1"/>
    </row>
    <row r="83" spans="1:7" ht="35.25" customHeight="1" thickBot="1">
      <c r="A83" s="20"/>
      <c r="B83"/>
      <c r="D83" s="1"/>
      <c r="F83" s="19"/>
      <c r="G83" s="1"/>
    </row>
    <row r="84" spans="1:7" ht="35.25" customHeight="1" thickBot="1">
      <c r="A84" s="20"/>
      <c r="B84"/>
      <c r="D84" s="1"/>
      <c r="F84" s="19"/>
      <c r="G84" s="1"/>
    </row>
    <row r="85" spans="1:7" ht="35.25" customHeight="1" thickBot="1">
      <c r="A85" s="20"/>
      <c r="B85"/>
      <c r="D85" s="1"/>
      <c r="F85" s="19"/>
      <c r="G85" s="1"/>
    </row>
    <row r="86" spans="1:7" ht="35.25" customHeight="1" thickBot="1">
      <c r="A86" s="20"/>
      <c r="B86"/>
      <c r="D86" s="1"/>
      <c r="F86" s="19"/>
      <c r="G86" s="1"/>
    </row>
    <row r="87" spans="1:7" ht="35.25" customHeight="1" thickBot="1">
      <c r="A87" s="20"/>
      <c r="B87"/>
      <c r="D87" s="1"/>
      <c r="F87" s="19"/>
      <c r="G87" s="1"/>
    </row>
    <row r="88" spans="1:7" ht="35.25" customHeight="1" thickBot="1">
      <c r="A88" s="20"/>
      <c r="B88"/>
      <c r="D88" s="1"/>
      <c r="F88" s="19"/>
      <c r="G88" s="1"/>
    </row>
    <row r="89" spans="1:7" ht="35.25" customHeight="1" thickBot="1">
      <c r="A89" s="20"/>
      <c r="B89"/>
      <c r="D89" s="1"/>
      <c r="F89" s="19"/>
      <c r="G89" s="1"/>
    </row>
    <row r="90" spans="1:7" ht="35.25" customHeight="1" thickBot="1">
      <c r="A90" s="20"/>
      <c r="B90"/>
      <c r="D90" s="1"/>
      <c r="F90" s="19"/>
      <c r="G90" s="1"/>
    </row>
    <row r="91" spans="1:7" ht="35.25" customHeight="1" thickBot="1">
      <c r="A91" s="20"/>
      <c r="B91"/>
      <c r="D91" s="1"/>
      <c r="F91" s="19"/>
      <c r="G91" s="1"/>
    </row>
    <row r="92" spans="1:7" ht="35.25" customHeight="1" thickBot="1">
      <c r="A92" s="20"/>
      <c r="B92"/>
      <c r="D92" s="1"/>
      <c r="F92" s="19"/>
      <c r="G92" s="1"/>
    </row>
    <row r="93" spans="1:7" ht="35.25" customHeight="1" thickBot="1">
      <c r="A93" s="20"/>
      <c r="B93"/>
      <c r="D93" s="1"/>
      <c r="F93" s="19"/>
      <c r="G93" s="1"/>
    </row>
    <row r="94" spans="1:7" ht="35.25" customHeight="1" thickBot="1">
      <c r="A94" s="20"/>
      <c r="B94"/>
      <c r="D94" s="1"/>
      <c r="F94" s="19"/>
      <c r="G94" s="1"/>
    </row>
    <row r="95" spans="1:7" ht="35.25" customHeight="1" thickBot="1">
      <c r="A95" s="20"/>
      <c r="B95"/>
      <c r="D95" s="1"/>
      <c r="F95" s="19"/>
      <c r="G95" s="1"/>
    </row>
    <row r="96" spans="1:7" ht="35.25" customHeight="1" thickBot="1">
      <c r="A96" s="20"/>
      <c r="B96"/>
      <c r="D96" s="1"/>
      <c r="F96" s="19"/>
      <c r="G96" s="1"/>
    </row>
    <row r="97" spans="1:7" ht="35.25" customHeight="1" thickBot="1">
      <c r="A97" s="20"/>
      <c r="B97"/>
      <c r="D97" s="1"/>
      <c r="F97" s="19"/>
      <c r="G97" s="1"/>
    </row>
    <row r="98" spans="1:7" ht="35.25" customHeight="1" thickBot="1">
      <c r="A98" s="20"/>
      <c r="B98"/>
      <c r="D98" s="1"/>
      <c r="F98" s="19"/>
      <c r="G98" s="1"/>
    </row>
    <row r="99" spans="1:7" ht="35.25" customHeight="1" thickBot="1">
      <c r="A99" s="20"/>
      <c r="B99"/>
      <c r="D99" s="1"/>
      <c r="F99" s="19"/>
      <c r="G99" s="1"/>
    </row>
    <row r="100" spans="1:7" ht="35.25" customHeight="1" thickBot="1">
      <c r="A100" s="20"/>
      <c r="B100"/>
      <c r="D100" s="1"/>
      <c r="F100" s="19"/>
      <c r="G100" s="1"/>
    </row>
    <row r="101" spans="1:7" ht="35.25" customHeight="1" thickBot="1">
      <c r="A101" s="20"/>
      <c r="B101"/>
      <c r="D101" s="1"/>
      <c r="F101" s="19"/>
      <c r="G101" s="1"/>
    </row>
    <row r="102" spans="1:7" ht="35.25" customHeight="1" thickBot="1">
      <c r="A102" s="20"/>
      <c r="B102"/>
      <c r="D102" s="1"/>
      <c r="F102" s="19"/>
      <c r="G102" s="1"/>
    </row>
    <row r="103" spans="1:7" ht="35.25" customHeight="1" thickBot="1">
      <c r="A103" s="20"/>
      <c r="B103"/>
      <c r="D103" s="1"/>
      <c r="F103" s="19"/>
      <c r="G103" s="1"/>
    </row>
    <row r="104" spans="1:7" ht="35.25" customHeight="1" thickBot="1">
      <c r="A104" s="20"/>
      <c r="B104"/>
      <c r="D104" s="1"/>
      <c r="F104" s="19"/>
      <c r="G104" s="1"/>
    </row>
    <row r="105" spans="1:7" ht="35.25" customHeight="1" thickBot="1">
      <c r="A105" s="20"/>
      <c r="B105"/>
      <c r="D105" s="1"/>
      <c r="F105" s="19"/>
      <c r="G105" s="1"/>
    </row>
    <row r="106" spans="1:7" ht="35.25" customHeight="1" thickBot="1">
      <c r="A106" s="20"/>
      <c r="B106"/>
      <c r="D106" s="1"/>
      <c r="F106" s="19"/>
      <c r="G106" s="1"/>
    </row>
    <row r="107" spans="1:7" ht="35.25" customHeight="1" thickBot="1">
      <c r="A107" s="20"/>
      <c r="B107"/>
      <c r="D107" s="1"/>
      <c r="F107" s="19"/>
      <c r="G107" s="1"/>
    </row>
    <row r="108" spans="1:7" ht="35.25" customHeight="1" thickBot="1">
      <c r="A108" s="20"/>
      <c r="B108"/>
      <c r="D108" s="1"/>
      <c r="F108" s="19"/>
      <c r="G108" s="1"/>
    </row>
    <row r="109" spans="1:7" ht="35.25" customHeight="1" thickBot="1">
      <c r="A109" s="20"/>
      <c r="B109"/>
      <c r="D109" s="1"/>
      <c r="F109" s="19"/>
      <c r="G109" s="1"/>
    </row>
    <row r="110" spans="1:7" ht="35.25" customHeight="1" thickBot="1">
      <c r="A110" s="20"/>
      <c r="B110"/>
      <c r="D110" s="1"/>
      <c r="F110" s="19"/>
      <c r="G110" s="1"/>
    </row>
    <row r="111" spans="1:7" ht="35.25" customHeight="1" thickBot="1">
      <c r="A111" s="20"/>
      <c r="B111"/>
      <c r="D111" s="1"/>
      <c r="F111" s="19"/>
      <c r="G111" s="1"/>
    </row>
    <row r="112" spans="1:7" ht="35.25" customHeight="1" thickBot="1">
      <c r="A112" s="20"/>
      <c r="B112"/>
      <c r="D112" s="1"/>
      <c r="F112" s="19"/>
      <c r="G112" s="1"/>
    </row>
    <row r="113" spans="1:7" ht="35.25" customHeight="1" thickBot="1">
      <c r="A113" s="20"/>
      <c r="B113"/>
      <c r="D113" s="1"/>
      <c r="F113" s="19"/>
      <c r="G113" s="1"/>
    </row>
    <row r="114" spans="1:7" ht="35.25" customHeight="1" thickBot="1">
      <c r="A114" s="20"/>
      <c r="B114"/>
      <c r="D114" s="1"/>
      <c r="F114" s="19"/>
      <c r="G114" s="1"/>
    </row>
    <row r="115" spans="1:7" ht="35.25" customHeight="1" thickBot="1">
      <c r="A115" s="20"/>
      <c r="B115"/>
      <c r="D115" s="1"/>
      <c r="F115" s="19"/>
      <c r="G115" s="1"/>
    </row>
    <row r="116" spans="1:7" ht="35.25" customHeight="1" thickBot="1">
      <c r="A116" s="20"/>
      <c r="B116"/>
      <c r="D116" s="1"/>
      <c r="F116" s="19"/>
      <c r="G116" s="1"/>
    </row>
    <row r="117" spans="1:7" ht="35.25" customHeight="1" thickBot="1">
      <c r="A117" s="20"/>
      <c r="B117"/>
      <c r="D117" s="1"/>
      <c r="F117" s="19"/>
      <c r="G117" s="1"/>
    </row>
    <row r="118" spans="1:7" ht="35.25" customHeight="1" thickBot="1">
      <c r="A118" s="20"/>
      <c r="B118"/>
      <c r="D118" s="1"/>
      <c r="F118" s="19"/>
      <c r="G118" s="1"/>
    </row>
    <row r="119" spans="1:7" ht="35.25" customHeight="1" thickBot="1">
      <c r="A119" s="20"/>
      <c r="B119"/>
      <c r="D119" s="1"/>
      <c r="F119" s="19"/>
      <c r="G119" s="1"/>
    </row>
    <row r="120" spans="1:7" ht="35.25" customHeight="1" thickBot="1">
      <c r="A120" s="20"/>
      <c r="B120"/>
      <c r="D120" s="1"/>
      <c r="F120" s="19"/>
      <c r="G120" s="1"/>
    </row>
    <row r="121" spans="1:7" ht="35.25" customHeight="1" thickBot="1">
      <c r="A121" s="20"/>
      <c r="B121"/>
      <c r="D121" s="1"/>
      <c r="F121" s="19"/>
      <c r="G121" s="1"/>
    </row>
    <row r="122" spans="1:7" ht="35.25" customHeight="1" thickBot="1">
      <c r="A122" s="20"/>
      <c r="B122"/>
      <c r="D122" s="1"/>
      <c r="F122" s="19"/>
      <c r="G122" s="1"/>
    </row>
    <row r="123" spans="1:7" ht="35.25" customHeight="1" thickBot="1">
      <c r="A123" s="20"/>
      <c r="B123"/>
      <c r="D123" s="1"/>
      <c r="F123" s="19"/>
      <c r="G123" s="1"/>
    </row>
    <row r="124" spans="1:7" ht="35.25" customHeight="1" thickBot="1">
      <c r="A124" s="20"/>
      <c r="B124"/>
      <c r="D124" s="1"/>
      <c r="F124" s="19"/>
      <c r="G124" s="1"/>
    </row>
    <row r="125" spans="1:7" ht="35.25" customHeight="1" thickBot="1">
      <c r="A125" s="20"/>
      <c r="B125"/>
      <c r="D125" s="1"/>
      <c r="F125" s="19"/>
      <c r="G125" s="1"/>
    </row>
    <row r="126" spans="1:7" ht="35.25" customHeight="1" thickBot="1">
      <c r="A126" s="20"/>
      <c r="B126"/>
      <c r="D126" s="1"/>
      <c r="F126" s="19"/>
      <c r="G126" s="1"/>
    </row>
    <row r="127" spans="1:7" ht="35.25" customHeight="1" thickBot="1">
      <c r="A127" s="20"/>
      <c r="B127"/>
      <c r="D127" s="1"/>
      <c r="F127" s="19"/>
      <c r="G127" s="1"/>
    </row>
    <row r="128" spans="1:7" ht="35.25" customHeight="1" thickBot="1">
      <c r="A128" s="20"/>
      <c r="B128"/>
      <c r="D128" s="1"/>
      <c r="F128" s="19"/>
      <c r="G128" s="1"/>
    </row>
    <row r="129" spans="1:7" ht="35.25" customHeight="1" thickBot="1">
      <c r="A129" s="20"/>
      <c r="B129"/>
      <c r="D129" s="1"/>
      <c r="F129" s="19"/>
      <c r="G129" s="1"/>
    </row>
    <row r="130" spans="1:7" ht="35.25" customHeight="1" thickBot="1">
      <c r="A130" s="20"/>
      <c r="B130"/>
      <c r="D130" s="1"/>
      <c r="F130" s="19"/>
      <c r="G130" s="1"/>
    </row>
    <row r="131" spans="1:7" ht="35.25" customHeight="1" thickBot="1">
      <c r="A131" s="20"/>
      <c r="B131"/>
      <c r="D131" s="1"/>
      <c r="F131" s="19"/>
      <c r="G131" s="1"/>
    </row>
    <row r="132" spans="1:7" ht="35.25" customHeight="1" thickBot="1">
      <c r="A132" s="20"/>
      <c r="B132"/>
      <c r="D132" s="1"/>
      <c r="F132" s="19"/>
      <c r="G132" s="1"/>
    </row>
    <row r="133" spans="1:7" ht="35.25" customHeight="1" thickBot="1">
      <c r="A133" s="20"/>
      <c r="B133"/>
      <c r="D133" s="1"/>
      <c r="F133" s="19"/>
      <c r="G133" s="1"/>
    </row>
    <row r="134" spans="1:7" ht="35.25" customHeight="1" thickBot="1">
      <c r="A134" s="20"/>
      <c r="B134"/>
      <c r="D134" s="1"/>
      <c r="F134" s="19"/>
      <c r="G134" s="1"/>
    </row>
    <row r="135" spans="1:7" ht="35.25" customHeight="1" thickBot="1">
      <c r="A135" s="20"/>
      <c r="B135"/>
      <c r="D135" s="1"/>
      <c r="F135" s="19"/>
      <c r="G135" s="1"/>
    </row>
    <row r="136" spans="1:7" ht="35.25" customHeight="1" thickBot="1">
      <c r="A136" s="20"/>
      <c r="B136"/>
      <c r="D136" s="1"/>
      <c r="F136" s="19"/>
      <c r="G136" s="1"/>
    </row>
    <row r="137" spans="1:7" ht="35.25" customHeight="1" thickBot="1">
      <c r="A137" s="20"/>
      <c r="B137"/>
      <c r="D137" s="1"/>
      <c r="F137" s="19"/>
      <c r="G137" s="1"/>
    </row>
    <row r="138" spans="1:7" ht="35.25" customHeight="1" thickBot="1">
      <c r="A138" s="20"/>
      <c r="B138"/>
      <c r="D138" s="1"/>
      <c r="F138" s="19"/>
      <c r="G138" s="1"/>
    </row>
    <row r="139" spans="1:7" ht="35.25" customHeight="1" thickBot="1">
      <c r="A139" s="20"/>
      <c r="B139"/>
      <c r="D139" s="1"/>
      <c r="F139" s="19"/>
      <c r="G139" s="1"/>
    </row>
    <row r="140" spans="1:7" ht="35.25" customHeight="1" thickBot="1">
      <c r="A140" s="20"/>
      <c r="B140"/>
      <c r="D140" s="1"/>
      <c r="F140" s="19"/>
      <c r="G140" s="1"/>
    </row>
    <row r="141" spans="1:7" ht="35.25" customHeight="1" thickBot="1">
      <c r="A141" s="20"/>
      <c r="B141"/>
      <c r="D141" s="1"/>
      <c r="F141" s="19"/>
      <c r="G141" s="1"/>
    </row>
    <row r="142" spans="1:7" ht="35.25" customHeight="1" thickBot="1">
      <c r="A142" s="20"/>
      <c r="B142"/>
      <c r="D142" s="1"/>
      <c r="F142" s="19"/>
      <c r="G142" s="1"/>
    </row>
    <row r="143" spans="1:7" ht="35.25" customHeight="1" thickBot="1">
      <c r="A143" s="20"/>
      <c r="B143"/>
      <c r="D143" s="1"/>
      <c r="F143" s="19"/>
      <c r="G143" s="1"/>
    </row>
    <row r="144" spans="1:7" ht="35.25" customHeight="1" thickBot="1">
      <c r="A144" s="20"/>
      <c r="B144"/>
      <c r="D144" s="1"/>
      <c r="F144" s="19"/>
      <c r="G144" s="1"/>
    </row>
    <row r="145" spans="1:7" ht="35.25" customHeight="1" thickBot="1">
      <c r="A145" s="20"/>
      <c r="B145"/>
      <c r="D145" s="1"/>
      <c r="F145" s="19"/>
      <c r="G145" s="1"/>
    </row>
    <row r="146" spans="1:7" ht="35.25" customHeight="1" thickBot="1">
      <c r="A146" s="20"/>
      <c r="B146"/>
      <c r="D146" s="1"/>
      <c r="F146" s="19"/>
      <c r="G146" s="1"/>
    </row>
    <row r="147" spans="1:7" ht="35.25" customHeight="1" thickBot="1">
      <c r="A147" s="20"/>
      <c r="B147"/>
      <c r="D147" s="1"/>
      <c r="F147" s="19"/>
      <c r="G147" s="1"/>
    </row>
    <row r="148" spans="1:7" ht="35.25" customHeight="1" thickBot="1">
      <c r="A148" s="20"/>
      <c r="B148"/>
      <c r="D148" s="1"/>
      <c r="F148" s="19"/>
      <c r="G148" s="1"/>
    </row>
    <row r="149" spans="1:7" ht="35.25" customHeight="1" thickBot="1">
      <c r="A149" s="20"/>
      <c r="B149"/>
      <c r="D149" s="1"/>
      <c r="F149" s="19"/>
      <c r="G149" s="1"/>
    </row>
    <row r="150" spans="1:7" ht="35.25" customHeight="1" thickBot="1">
      <c r="A150" s="20"/>
      <c r="B150"/>
      <c r="D150" s="1"/>
      <c r="F150" s="19"/>
      <c r="G150" s="1"/>
    </row>
    <row r="151" spans="1:7" ht="35.25" customHeight="1" thickBot="1">
      <c r="A151" s="20"/>
      <c r="B151"/>
      <c r="D151" s="1"/>
      <c r="F151" s="19"/>
      <c r="G151" s="1"/>
    </row>
    <row r="152" spans="1:7" ht="35.25" customHeight="1" thickBot="1">
      <c r="A152" s="20"/>
      <c r="B152"/>
      <c r="D152" s="1"/>
      <c r="F152" s="19"/>
      <c r="G152" s="1"/>
    </row>
    <row r="153" spans="1:7" ht="35.25" customHeight="1" thickBot="1">
      <c r="A153" s="20"/>
      <c r="B153"/>
      <c r="D153" s="1"/>
      <c r="F153" s="19"/>
      <c r="G153" s="1"/>
    </row>
    <row r="154" spans="1:7" ht="35.25" customHeight="1" thickBot="1">
      <c r="A154" s="20"/>
      <c r="B154"/>
      <c r="D154" s="1"/>
      <c r="F154" s="19"/>
      <c r="G154" s="1"/>
    </row>
    <row r="155" spans="1:7" ht="35.25" customHeight="1" thickBot="1">
      <c r="A155" s="20"/>
      <c r="B155"/>
      <c r="D155" s="1"/>
      <c r="F155" s="19"/>
      <c r="G155" s="1"/>
    </row>
    <row r="156" spans="1:7" ht="35.25" customHeight="1" thickBot="1">
      <c r="A156" s="20"/>
      <c r="B156"/>
      <c r="D156" s="1"/>
      <c r="F156" s="19"/>
      <c r="G156" s="1"/>
    </row>
    <row r="157" spans="1:7" ht="35.25" customHeight="1" thickBot="1">
      <c r="A157" s="20"/>
      <c r="B157"/>
      <c r="D157" s="1"/>
      <c r="F157" s="19"/>
      <c r="G157" s="1"/>
    </row>
    <row r="158" spans="1:7" ht="35.25" customHeight="1" thickBot="1">
      <c r="A158" s="20"/>
      <c r="B158"/>
      <c r="D158" s="1"/>
      <c r="F158" s="19"/>
      <c r="G158" s="1"/>
    </row>
    <row r="159" spans="1:7" ht="35.25" customHeight="1" thickBot="1">
      <c r="A159" s="20"/>
      <c r="B159"/>
      <c r="D159" s="1"/>
      <c r="F159" s="19"/>
      <c r="G159" s="1"/>
    </row>
    <row r="160" spans="1:7" ht="35.25" customHeight="1" thickBot="1">
      <c r="A160" s="20"/>
      <c r="B160"/>
      <c r="D160" s="1"/>
      <c r="F160" s="19"/>
      <c r="G160" s="1"/>
    </row>
    <row r="161" spans="1:7" ht="35.25" customHeight="1" thickBot="1">
      <c r="A161" s="20"/>
      <c r="B161"/>
      <c r="D161" s="1"/>
      <c r="F161" s="19"/>
      <c r="G161" s="1"/>
    </row>
    <row r="162" spans="1:7" ht="35.25" customHeight="1" thickBot="1">
      <c r="A162" s="20"/>
      <c r="B162"/>
      <c r="D162" s="1"/>
      <c r="F162" s="19"/>
      <c r="G162" s="1"/>
    </row>
    <row r="163" spans="1:7" ht="35.25" customHeight="1" thickBot="1">
      <c r="A163" s="20"/>
      <c r="B163"/>
      <c r="D163" s="1"/>
      <c r="F163" s="19"/>
      <c r="G163" s="1"/>
    </row>
    <row r="164" spans="1:7" ht="35.25" customHeight="1" thickBot="1">
      <c r="A164" s="20"/>
      <c r="B164"/>
      <c r="D164" s="1"/>
      <c r="F164" s="19"/>
      <c r="G164" s="1"/>
    </row>
    <row r="165" spans="1:7" ht="35.25" customHeight="1" thickBot="1">
      <c r="A165" s="20"/>
      <c r="B165"/>
      <c r="D165" s="1"/>
      <c r="F165" s="19"/>
      <c r="G165" s="1"/>
    </row>
    <row r="166" spans="1:7" ht="35.25" customHeight="1" thickBot="1">
      <c r="A166" s="20"/>
      <c r="B166"/>
      <c r="D166" s="1"/>
      <c r="F166" s="19"/>
      <c r="G166" s="1"/>
    </row>
    <row r="167" spans="1:7" ht="35.25" customHeight="1" thickBot="1">
      <c r="A167" s="20"/>
      <c r="B167"/>
      <c r="D167" s="1"/>
      <c r="F167" s="19"/>
      <c r="G167" s="1"/>
    </row>
    <row r="168" spans="1:7" ht="35.25" customHeight="1" thickBot="1">
      <c r="A168" s="20"/>
      <c r="B168"/>
      <c r="D168" s="1"/>
      <c r="F168" s="19"/>
      <c r="G168" s="1"/>
    </row>
    <row r="169" spans="1:7" ht="35.25" customHeight="1" thickBot="1">
      <c r="A169" s="20"/>
      <c r="B169"/>
      <c r="D169" s="1"/>
      <c r="F169" s="19"/>
      <c r="G169" s="1"/>
    </row>
    <row r="170" spans="1:7" ht="35.25" customHeight="1" thickBot="1">
      <c r="A170" s="20"/>
      <c r="B170"/>
      <c r="D170" s="1"/>
      <c r="F170" s="19"/>
      <c r="G170" s="1"/>
    </row>
    <row r="171" spans="1:7" ht="35.25" customHeight="1" thickBot="1">
      <c r="A171" s="20"/>
      <c r="B171"/>
      <c r="D171" s="1"/>
      <c r="F171" s="19"/>
      <c r="G171" s="1"/>
    </row>
    <row r="172" spans="1:7" ht="35.25" customHeight="1" thickBot="1">
      <c r="A172" s="20"/>
      <c r="B172"/>
      <c r="D172" s="1"/>
      <c r="F172" s="19"/>
      <c r="G172" s="1"/>
    </row>
    <row r="173" spans="1:7" ht="35.25" customHeight="1" thickBot="1">
      <c r="A173" s="20"/>
      <c r="B173"/>
      <c r="D173" s="1"/>
      <c r="F173" s="19"/>
      <c r="G173" s="1"/>
    </row>
    <row r="174" spans="1:7" ht="35.25" customHeight="1" thickBot="1">
      <c r="A174" s="20"/>
      <c r="B174"/>
      <c r="D174" s="1"/>
      <c r="F174" s="19"/>
      <c r="G174" s="1"/>
    </row>
    <row r="175" spans="1:7" ht="35.25" customHeight="1" thickBot="1">
      <c r="A175" s="20"/>
      <c r="B175"/>
      <c r="D175" s="1"/>
      <c r="F175" s="19"/>
      <c r="G175" s="1"/>
    </row>
    <row r="176" spans="1:7" ht="35.25" customHeight="1" thickBot="1">
      <c r="A176" s="20"/>
      <c r="B176"/>
      <c r="D176" s="1"/>
      <c r="F176" s="19"/>
      <c r="G176" s="1"/>
    </row>
    <row r="177" spans="1:7" ht="35.25" customHeight="1" thickBot="1">
      <c r="A177" s="20"/>
      <c r="B177"/>
      <c r="D177" s="1"/>
      <c r="F177" s="19"/>
      <c r="G177" s="1"/>
    </row>
    <row r="178" spans="1:7" ht="35.25" customHeight="1" thickBot="1">
      <c r="A178" s="20"/>
      <c r="B178"/>
      <c r="D178" s="1"/>
      <c r="F178" s="19"/>
      <c r="G178" s="1"/>
    </row>
    <row r="179" spans="1:7" ht="35.25" customHeight="1" thickBot="1">
      <c r="A179" s="20"/>
      <c r="B179"/>
      <c r="D179" s="1"/>
      <c r="F179" s="19"/>
      <c r="G179" s="1"/>
    </row>
    <row r="180" spans="1:7" ht="35.25" customHeight="1" thickBot="1">
      <c r="A180" s="20"/>
      <c r="B180"/>
      <c r="D180" s="1"/>
      <c r="F180" s="19"/>
      <c r="G180" s="1"/>
    </row>
    <row r="181" spans="1:7" ht="35.25" customHeight="1" thickBot="1">
      <c r="A181" s="20"/>
      <c r="B181"/>
      <c r="D181" s="1"/>
      <c r="F181" s="19"/>
      <c r="G181" s="1"/>
    </row>
    <row r="182" spans="1:7" ht="35.25" customHeight="1" thickBot="1">
      <c r="A182" s="20"/>
      <c r="B182"/>
      <c r="D182" s="1"/>
      <c r="F182" s="19"/>
      <c r="G182" s="1"/>
    </row>
    <row r="183" spans="1:7" ht="35.25" customHeight="1" thickBot="1">
      <c r="A183" s="20"/>
      <c r="B183"/>
      <c r="D183" s="1"/>
      <c r="F183" s="19"/>
      <c r="G183" s="1"/>
    </row>
    <row r="184" spans="1:7" ht="35.25" customHeight="1" thickBot="1">
      <c r="A184" s="20"/>
      <c r="B184"/>
      <c r="D184" s="1"/>
      <c r="F184" s="19"/>
      <c r="G184" s="1"/>
    </row>
    <row r="185" spans="1:7" ht="35.25" customHeight="1" thickBot="1">
      <c r="A185" s="20"/>
      <c r="B185"/>
      <c r="D185" s="1"/>
      <c r="F185" s="19"/>
      <c r="G185" s="1"/>
    </row>
    <row r="186" spans="1:7" ht="35.25" customHeight="1" thickBot="1">
      <c r="A186" s="20"/>
      <c r="B186"/>
      <c r="D186" s="1"/>
      <c r="F186" s="19"/>
      <c r="G186" s="1"/>
    </row>
    <row r="187" spans="1:7" ht="35.25" customHeight="1" thickBot="1">
      <c r="A187" s="20"/>
      <c r="B187"/>
      <c r="D187" s="1"/>
      <c r="F187" s="19"/>
      <c r="G187" s="1"/>
    </row>
    <row r="188" spans="1:7" ht="35.25" customHeight="1" thickBot="1">
      <c r="A188" s="20"/>
      <c r="B188"/>
      <c r="D188" s="1"/>
      <c r="F188" s="19"/>
      <c r="G188" s="1"/>
    </row>
    <row r="189" spans="1:7" ht="35.25" customHeight="1" thickBot="1">
      <c r="A189" s="20"/>
      <c r="B189"/>
      <c r="D189" s="1"/>
      <c r="F189" s="19"/>
      <c r="G189" s="1"/>
    </row>
    <row r="190" spans="1:7" ht="35.25" customHeight="1" thickBot="1">
      <c r="A190" s="20"/>
      <c r="B190"/>
      <c r="D190" s="1"/>
      <c r="F190" s="19"/>
      <c r="G190" s="1"/>
    </row>
    <row r="191" spans="1:7" ht="35.25" customHeight="1" thickBot="1">
      <c r="A191" s="20"/>
      <c r="B191"/>
      <c r="D191" s="1"/>
      <c r="F191" s="19"/>
      <c r="G191" s="1"/>
    </row>
    <row r="192" spans="1:7" ht="35.25" customHeight="1" thickBot="1">
      <c r="A192" s="20"/>
      <c r="B192"/>
      <c r="D192" s="1"/>
      <c r="F192" s="19"/>
      <c r="G192" s="1"/>
    </row>
    <row r="193" spans="1:7" ht="35.25" customHeight="1" thickBot="1">
      <c r="A193" s="20"/>
      <c r="B193"/>
      <c r="D193" s="1"/>
      <c r="F193" s="19"/>
      <c r="G193" s="1"/>
    </row>
    <row r="194" spans="1:7" ht="35.25" customHeight="1" thickBot="1">
      <c r="A194" s="20"/>
      <c r="B194"/>
      <c r="D194" s="1"/>
      <c r="F194" s="19"/>
      <c r="G194" s="1"/>
    </row>
    <row r="195" spans="1:7" ht="35.25" customHeight="1" thickBot="1">
      <c r="A195" s="20"/>
      <c r="B195"/>
      <c r="D195" s="1"/>
      <c r="F195" s="19"/>
      <c r="G195" s="1"/>
    </row>
    <row r="196" spans="1:7" ht="35.25" customHeight="1" thickBot="1">
      <c r="A196" s="20"/>
      <c r="B196"/>
      <c r="D196" s="1"/>
      <c r="F196" s="19"/>
      <c r="G196" s="1"/>
    </row>
    <row r="197" spans="1:7" ht="35.25" customHeight="1" thickBot="1">
      <c r="A197" s="20"/>
      <c r="B197"/>
      <c r="D197" s="1"/>
      <c r="F197" s="19"/>
      <c r="G197" s="1"/>
    </row>
    <row r="198" spans="1:7" ht="35.25" customHeight="1" thickBot="1">
      <c r="A198" s="20"/>
      <c r="B198"/>
      <c r="D198" s="1"/>
      <c r="F198" s="19"/>
      <c r="G198" s="1"/>
    </row>
    <row r="199" spans="1:7" ht="35.25" customHeight="1" thickBot="1">
      <c r="A199" s="20"/>
      <c r="B199"/>
      <c r="D199" s="1"/>
      <c r="F199" s="19"/>
      <c r="G199" s="1"/>
    </row>
    <row r="200" spans="1:7" ht="35.25" customHeight="1" thickBot="1">
      <c r="A200" s="20"/>
      <c r="B200"/>
      <c r="D200" s="1"/>
      <c r="F200" s="19"/>
      <c r="G200" s="1"/>
    </row>
    <row r="201" spans="1:7" ht="35.25" customHeight="1" thickBot="1">
      <c r="A201" s="20"/>
      <c r="B201"/>
      <c r="D201" s="1"/>
      <c r="F201" s="19"/>
      <c r="G201" s="1"/>
    </row>
    <row r="202" spans="1:7" ht="35.25" customHeight="1" thickBot="1">
      <c r="A202" s="20"/>
      <c r="B202"/>
      <c r="D202" s="1"/>
      <c r="F202" s="19"/>
      <c r="G202" s="1"/>
    </row>
    <row r="203" spans="1:7" ht="35.25" customHeight="1" thickBot="1">
      <c r="A203" s="20"/>
      <c r="B203"/>
      <c r="D203" s="1"/>
      <c r="F203" s="19"/>
      <c r="G203" s="1"/>
    </row>
    <row r="204" spans="1:7" ht="35.25" customHeight="1" thickBot="1">
      <c r="A204" s="20"/>
      <c r="B204"/>
      <c r="D204" s="1"/>
      <c r="F204" s="19"/>
      <c r="G204" s="1"/>
    </row>
    <row r="205" spans="1:7" ht="35.25" customHeight="1" thickBot="1">
      <c r="A205" s="20"/>
      <c r="B205"/>
      <c r="D205" s="1"/>
      <c r="F205" s="19"/>
      <c r="G205" s="1"/>
    </row>
    <row r="206" spans="1:7" ht="35.25" customHeight="1" thickBot="1">
      <c r="A206" s="20"/>
      <c r="B206"/>
      <c r="D206" s="1"/>
      <c r="F206" s="19"/>
      <c r="G206" s="1"/>
    </row>
    <row r="207" spans="1:7" ht="35.25" customHeight="1" thickBot="1">
      <c r="A207" s="20"/>
      <c r="B207"/>
      <c r="D207" s="1"/>
      <c r="F207" s="19"/>
      <c r="G207" s="1"/>
    </row>
    <row r="208" spans="1:7" ht="35.25" customHeight="1" thickBot="1">
      <c r="A208" s="20"/>
      <c r="B208"/>
      <c r="D208" s="1"/>
      <c r="F208" s="19"/>
      <c r="G208" s="1"/>
    </row>
    <row r="209" spans="1:7" ht="35.25" customHeight="1" thickBot="1">
      <c r="A209" s="20"/>
      <c r="B209"/>
      <c r="D209" s="1"/>
      <c r="F209" s="19"/>
      <c r="G209" s="1"/>
    </row>
    <row r="210" spans="1:7" ht="35.25" customHeight="1" thickBot="1">
      <c r="A210" s="20"/>
      <c r="B210"/>
      <c r="D210" s="1"/>
      <c r="F210" s="19"/>
      <c r="G210" s="1"/>
    </row>
    <row r="211" spans="1:7" ht="35.25" customHeight="1" thickBot="1">
      <c r="A211" s="20"/>
      <c r="B211"/>
      <c r="D211" s="1"/>
      <c r="F211" s="19"/>
      <c r="G211" s="1"/>
    </row>
    <row r="212" spans="1:7" ht="35.25" customHeight="1" thickBot="1">
      <c r="A212" s="20"/>
      <c r="B212"/>
      <c r="D212" s="1"/>
      <c r="F212" s="19"/>
      <c r="G212" s="1"/>
    </row>
    <row r="213" spans="1:7" ht="35.25" customHeight="1" thickBot="1">
      <c r="A213" s="20"/>
      <c r="B213"/>
      <c r="D213" s="1"/>
      <c r="F213" s="19"/>
      <c r="G213" s="1"/>
    </row>
    <row r="214" spans="1:7" ht="35.25" customHeight="1" thickBot="1">
      <c r="A214" s="20"/>
      <c r="B214"/>
      <c r="D214" s="1"/>
      <c r="F214" s="19"/>
      <c r="G214" s="1"/>
    </row>
    <row r="215" spans="1:7" ht="35.25" customHeight="1" thickBot="1">
      <c r="A215" s="20"/>
      <c r="B215"/>
      <c r="D215" s="1"/>
      <c r="F215" s="19"/>
      <c r="G215" s="1"/>
    </row>
    <row r="216" spans="1:7" ht="35.25" customHeight="1" thickBot="1">
      <c r="A216" s="20"/>
      <c r="B216"/>
      <c r="D216" s="1"/>
      <c r="F216" s="19"/>
      <c r="G216" s="1"/>
    </row>
    <row r="217" spans="1:7" ht="35.25" customHeight="1" thickBot="1">
      <c r="A217" s="20"/>
      <c r="B217"/>
      <c r="D217" s="1"/>
      <c r="F217" s="19"/>
      <c r="G217" s="1"/>
    </row>
    <row r="218" spans="1:7" ht="35.25" customHeight="1" thickBot="1">
      <c r="A218" s="20"/>
      <c r="B218"/>
      <c r="D218" s="1"/>
      <c r="F218" s="19"/>
      <c r="G218" s="1"/>
    </row>
    <row r="219" spans="1:7" ht="35.25" customHeight="1" thickBot="1">
      <c r="A219" s="20"/>
      <c r="B219"/>
      <c r="D219" s="1"/>
      <c r="F219" s="19"/>
      <c r="G219" s="1"/>
    </row>
    <row r="220" spans="1:7" ht="35.25" customHeight="1" thickBot="1">
      <c r="A220" s="20"/>
      <c r="B220"/>
      <c r="D220" s="1"/>
      <c r="F220" s="19"/>
      <c r="G220" s="1"/>
    </row>
    <row r="221" spans="1:7" ht="35.25" customHeight="1" thickBot="1">
      <c r="A221" s="20"/>
      <c r="B221"/>
      <c r="D221" s="1"/>
      <c r="F221" s="19"/>
      <c r="G221" s="1"/>
    </row>
    <row r="222" spans="1:7" ht="35.25" customHeight="1" thickBot="1">
      <c r="A222" s="20"/>
      <c r="B222"/>
      <c r="D222" s="1"/>
      <c r="F222" s="19"/>
      <c r="G222" s="1"/>
    </row>
    <row r="223" spans="1:7" ht="35.25" customHeight="1" thickBot="1">
      <c r="A223" s="20"/>
      <c r="B223"/>
      <c r="D223" s="1"/>
      <c r="F223" s="19"/>
      <c r="G223" s="1"/>
    </row>
    <row r="224" spans="1:7" ht="35.25" customHeight="1" thickBot="1">
      <c r="A224" s="20"/>
      <c r="B224"/>
      <c r="D224" s="1"/>
      <c r="F224" s="19"/>
      <c r="G224" s="1"/>
    </row>
    <row r="225" spans="1:7" ht="35.25" customHeight="1" thickBot="1">
      <c r="A225" s="20"/>
      <c r="B225"/>
      <c r="D225" s="1"/>
      <c r="F225" s="19"/>
      <c r="G225" s="1"/>
    </row>
    <row r="226" spans="1:7" ht="35.25" customHeight="1" thickBot="1">
      <c r="A226" s="20"/>
      <c r="B226"/>
      <c r="D226" s="1"/>
      <c r="F226" s="19"/>
      <c r="G226" s="1"/>
    </row>
    <row r="227" spans="1:7" ht="35.25" customHeight="1" thickBot="1">
      <c r="A227" s="20"/>
      <c r="B227"/>
      <c r="D227" s="1"/>
      <c r="F227" s="19"/>
      <c r="G227" s="1"/>
    </row>
    <row r="228" spans="1:7" ht="35.25" customHeight="1" thickBot="1">
      <c r="A228" s="20"/>
      <c r="B228"/>
      <c r="D228" s="1"/>
      <c r="F228" s="19"/>
      <c r="G228" s="1"/>
    </row>
    <row r="229" spans="1:7" ht="35.25" customHeight="1" thickBot="1">
      <c r="A229" s="20"/>
      <c r="B229"/>
      <c r="D229" s="1"/>
      <c r="F229" s="19"/>
      <c r="G229" s="1"/>
    </row>
    <row r="230" spans="1:7" ht="35.25" customHeight="1" thickBot="1">
      <c r="A230" s="20"/>
      <c r="B230"/>
      <c r="D230" s="1"/>
      <c r="F230" s="19"/>
      <c r="G230" s="1"/>
    </row>
    <row r="231" spans="1:7" ht="35.25" customHeight="1" thickBot="1">
      <c r="A231" s="20"/>
      <c r="B231"/>
      <c r="D231" s="1"/>
      <c r="F231" s="19"/>
      <c r="G231" s="1"/>
    </row>
    <row r="232" spans="1:7" ht="35.25" customHeight="1" thickBot="1">
      <c r="A232" s="20"/>
      <c r="B232"/>
      <c r="D232" s="1"/>
      <c r="F232" s="19"/>
      <c r="G232" s="1"/>
    </row>
    <row r="233" spans="1:7" ht="35.25" customHeight="1" thickBot="1">
      <c r="A233" s="20"/>
      <c r="B233"/>
      <c r="D233" s="1"/>
      <c r="F233" s="19"/>
      <c r="G233" s="1"/>
    </row>
    <row r="234" spans="1:7" ht="35.25" customHeight="1" thickBot="1">
      <c r="A234" s="20"/>
      <c r="B234"/>
      <c r="D234" s="1"/>
      <c r="F234" s="19"/>
      <c r="G234" s="1"/>
    </row>
    <row r="235" spans="1:7" ht="35.25" customHeight="1" thickBot="1">
      <c r="A235" s="20"/>
      <c r="B235"/>
      <c r="D235" s="1"/>
      <c r="F235" s="19"/>
      <c r="G235" s="1"/>
    </row>
    <row r="236" spans="1:7" ht="35.25" customHeight="1" thickBot="1">
      <c r="A236" s="20"/>
      <c r="B236"/>
      <c r="D236" s="1"/>
      <c r="F236" s="19"/>
      <c r="G236" s="1"/>
    </row>
    <row r="237" spans="1:7" ht="35.25" customHeight="1" thickBot="1">
      <c r="A237" s="20"/>
      <c r="B237"/>
      <c r="D237" s="1"/>
      <c r="F237" s="19"/>
      <c r="G237" s="1"/>
    </row>
    <row r="238" spans="1:7" ht="35.25" customHeight="1" thickBot="1">
      <c r="A238" s="20"/>
      <c r="B238"/>
      <c r="D238" s="1"/>
      <c r="F238" s="19"/>
      <c r="G238" s="1"/>
    </row>
    <row r="239" spans="1:7" ht="35.25" customHeight="1" thickBot="1">
      <c r="A239" s="20"/>
      <c r="B239"/>
      <c r="D239" s="1"/>
      <c r="F239" s="19"/>
      <c r="G239" s="1"/>
    </row>
    <row r="240" spans="1:7" ht="35.25" customHeight="1" thickBot="1">
      <c r="A240" s="20"/>
      <c r="B240"/>
      <c r="D240" s="1"/>
      <c r="F240" s="19"/>
      <c r="G240" s="1"/>
    </row>
    <row r="241" spans="1:7" ht="35.25" customHeight="1" thickBot="1">
      <c r="A241" s="20"/>
      <c r="B241"/>
      <c r="D241" s="1"/>
      <c r="F241" s="19"/>
      <c r="G241" s="1"/>
    </row>
    <row r="242" spans="1:7" ht="35.25" customHeight="1" thickBot="1">
      <c r="A242" s="20"/>
      <c r="B242"/>
      <c r="D242" s="1"/>
      <c r="F242" s="19"/>
      <c r="G242" s="1"/>
    </row>
    <row r="243" spans="1:7" ht="35.25" customHeight="1" thickBot="1">
      <c r="A243" s="20"/>
      <c r="B243"/>
      <c r="D243" s="1"/>
      <c r="F243" s="19"/>
      <c r="G243" s="1"/>
    </row>
    <row r="244" spans="1:7" ht="35.25" customHeight="1" thickBot="1">
      <c r="A244" s="20"/>
      <c r="B244"/>
      <c r="D244" s="1"/>
      <c r="F244" s="19"/>
      <c r="G244" s="1"/>
    </row>
    <row r="245" spans="1:7" ht="35.25" customHeight="1" thickBot="1">
      <c r="A245" s="20"/>
      <c r="B245"/>
      <c r="D245" s="1"/>
      <c r="F245" s="19"/>
      <c r="G245" s="1"/>
    </row>
    <row r="246" spans="1:7" ht="35.25" customHeight="1" thickBot="1">
      <c r="A246" s="20"/>
      <c r="B246"/>
      <c r="D246" s="1"/>
      <c r="F246" s="19"/>
      <c r="G246" s="1"/>
    </row>
    <row r="247" spans="1:7" ht="35.25" customHeight="1" thickBot="1">
      <c r="A247" s="20"/>
      <c r="B247"/>
      <c r="D247" s="1"/>
      <c r="F247" s="19"/>
      <c r="G247" s="1"/>
    </row>
    <row r="248" spans="1:7" ht="35.25" customHeight="1" thickBot="1">
      <c r="A248" s="20"/>
      <c r="B248"/>
      <c r="D248" s="1"/>
      <c r="F248" s="19"/>
      <c r="G248" s="1"/>
    </row>
    <row r="249" spans="1:7" ht="35.25" customHeight="1" thickBot="1">
      <c r="A249" s="20"/>
      <c r="B249"/>
      <c r="D249" s="1"/>
      <c r="F249" s="19"/>
      <c r="G249" s="1"/>
    </row>
    <row r="250" spans="1:7" ht="35.25" customHeight="1" thickBot="1">
      <c r="A250" s="20"/>
      <c r="B250"/>
      <c r="D250" s="1"/>
      <c r="F250" s="19"/>
      <c r="G250" s="1"/>
    </row>
    <row r="251" spans="1:7" ht="35.25" customHeight="1" thickBot="1">
      <c r="A251" s="20"/>
      <c r="B251"/>
      <c r="D251" s="1"/>
      <c r="F251" s="19"/>
      <c r="G251" s="1"/>
    </row>
    <row r="252" spans="1:7" ht="35.25" customHeight="1" thickBot="1">
      <c r="A252" s="20"/>
      <c r="B252"/>
      <c r="D252" s="1"/>
      <c r="F252" s="19"/>
      <c r="G252" s="1"/>
    </row>
    <row r="253" spans="1:7" ht="35.25" customHeight="1" thickBot="1">
      <c r="A253" s="20"/>
      <c r="B253"/>
      <c r="D253" s="1"/>
      <c r="F253" s="19"/>
      <c r="G253" s="1"/>
    </row>
    <row r="254" spans="1:7" ht="35.25" customHeight="1" thickBot="1">
      <c r="A254" s="20"/>
      <c r="B254"/>
      <c r="D254" s="1"/>
      <c r="F254" s="19"/>
      <c r="G254" s="1"/>
    </row>
    <row r="255" spans="1:7" ht="35.25" customHeight="1" thickBot="1">
      <c r="A255" s="20"/>
      <c r="B255"/>
      <c r="D255" s="1"/>
      <c r="F255" s="19"/>
      <c r="G255" s="1"/>
    </row>
    <row r="256" spans="1:7" ht="35.25" customHeight="1" thickBot="1">
      <c r="A256" s="20"/>
      <c r="B256"/>
      <c r="D256" s="1"/>
      <c r="F256" s="19"/>
      <c r="G256" s="1"/>
    </row>
    <row r="257" spans="1:7" ht="35.25" customHeight="1" thickBot="1">
      <c r="A257" s="20"/>
      <c r="B257"/>
      <c r="D257" s="1"/>
      <c r="F257" s="19"/>
      <c r="G257" s="1"/>
    </row>
    <row r="258" spans="1:7" ht="35.25" customHeight="1" thickBot="1">
      <c r="A258" s="20"/>
      <c r="B258"/>
      <c r="D258" s="1"/>
      <c r="F258" s="19"/>
      <c r="G258" s="1"/>
    </row>
    <row r="259" spans="1:7" ht="35.25" customHeight="1" thickBot="1">
      <c r="A259" s="20"/>
      <c r="B259"/>
    </row>
    <row r="260" spans="1:7" ht="35.25" customHeight="1" thickBot="1">
      <c r="A260" s="20"/>
      <c r="B260"/>
    </row>
  </sheetData>
  <autoFilter ref="C10:M44" xr:uid="{52A0CFB4-B09C-498E-8BA8-B084F68FAF6B}">
    <sortState xmlns:xlrd2="http://schemas.microsoft.com/office/spreadsheetml/2017/richdata2" ref="C11:M44">
      <sortCondition descending="1" ref="E11:E44"/>
      <sortCondition ref="C11:C44"/>
    </sortState>
  </autoFilter>
  <mergeCells count="4">
    <mergeCell ref="A3:K3"/>
    <mergeCell ref="A5:C5"/>
    <mergeCell ref="A6:C6"/>
    <mergeCell ref="A1:M1"/>
  </mergeCells>
  <conditionalFormatting sqref="D5">
    <cfRule type="cellIs" dxfId="16" priority="5" operator="equal">
      <formula>1</formula>
    </cfRule>
  </conditionalFormatting>
  <conditionalFormatting sqref="D6">
    <cfRule type="cellIs" dxfId="15" priority="1" operator="greaterThanOrEqual">
      <formula>0.5</formula>
    </cfRule>
  </conditionalFormatting>
  <conditionalFormatting sqref="F11:F47">
    <cfRule type="containsText" dxfId="14" priority="2" operator="containsText" text="N/A">
      <formula>NOT(ISERROR(SEARCH("N/A",F11)))</formula>
    </cfRule>
    <cfRule type="containsText" dxfId="13" priority="6" operator="containsText" text="NO">
      <formula>NOT(ISERROR(SEARCH("NO",F11)))</formula>
    </cfRule>
    <cfRule type="containsText" dxfId="12" priority="7" operator="containsText" text="PARTIAL">
      <formula>NOT(ISERROR(SEARCH("PARTIAL",F11)))</formula>
    </cfRule>
    <cfRule type="containsText" dxfId="11" priority="8" operator="containsText" text="YES">
      <formula>NOT(ISERROR(SEARCH("YES",F11)))</formula>
    </cfRule>
  </conditionalFormatting>
  <conditionalFormatting sqref="G11:J47">
    <cfRule type="expression" dxfId="10" priority="4">
      <formula>$F11="YES"</formula>
    </cfRule>
  </conditionalFormatting>
  <conditionalFormatting sqref="G11:L47">
    <cfRule type="expression" dxfId="9" priority="3">
      <formula>$F11="N/A"</formula>
    </cfRule>
  </conditionalFormatting>
  <pageMargins left="0.7" right="0.7" top="0.75" bottom="0.75" header="0.3" footer="0.3"/>
  <pageSetup paperSize="8" scale="5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DCDD17E-DCE7-4C1F-89A5-25CB3E91C9FC}">
          <x14:formula1>
            <xm:f>SheetData!$A$21:$A$24</xm:f>
          </x14:formula1>
          <xm:sqref>F11:F26 F27:F47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1A4-DC9A-4A6B-8078-958B447D594F}">
  <sheetPr>
    <tabColor rgb="FF4E6976"/>
    <pageSetUpPr fitToPage="1"/>
  </sheetPr>
  <dimension ref="A1:O105"/>
  <sheetViews>
    <sheetView showGridLines="0" showWhiteSpace="0" zoomScaleNormal="100" workbookViewId="0">
      <selection activeCell="F39" sqref="F39"/>
    </sheetView>
  </sheetViews>
  <sheetFormatPr defaultRowHeight="14.45"/>
  <cols>
    <col min="1" max="2" width="10" style="16" customWidth="1"/>
    <col min="3" max="3" width="10" customWidth="1"/>
    <col min="4" max="4" width="6.33203125" customWidth="1"/>
    <col min="5" max="5" width="23.88671875" style="1" customWidth="1"/>
    <col min="6" max="6" width="59.33203125" style="1" customWidth="1"/>
    <col min="7" max="7" width="15.6640625" style="19" customWidth="1"/>
    <col min="8" max="8" width="13.88671875" style="1" customWidth="1"/>
    <col min="9" max="9" width="37.88671875" style="1" customWidth="1"/>
    <col min="10" max="10" width="14" style="1" customWidth="1"/>
    <col min="11" max="12" width="15.88671875" style="1" customWidth="1"/>
    <col min="13" max="13" width="27.109375" style="1" customWidth="1"/>
    <col min="15" max="15" width="27.33203125" customWidth="1"/>
  </cols>
  <sheetData>
    <row r="1" spans="1:15" s="17" customFormat="1" ht="34.5">
      <c r="A1" s="145" t="s">
        <v>183</v>
      </c>
      <c r="B1" s="145"/>
      <c r="C1" s="145"/>
      <c r="D1" s="145"/>
      <c r="E1" s="145"/>
      <c r="F1" s="145"/>
      <c r="G1" s="145"/>
      <c r="H1" s="145"/>
      <c r="I1" s="145"/>
      <c r="J1" s="145"/>
      <c r="K1" s="145"/>
      <c r="L1" s="145"/>
      <c r="M1" s="145"/>
      <c r="N1" s="145"/>
      <c r="O1" s="145"/>
    </row>
    <row r="2" spans="1:15" s="3" customFormat="1" ht="8.1" customHeight="1">
      <c r="A2" s="81"/>
      <c r="B2" s="81"/>
      <c r="C2" s="81"/>
      <c r="D2" s="81"/>
      <c r="E2" s="82"/>
      <c r="F2" s="82"/>
      <c r="G2" s="83"/>
      <c r="H2" s="82"/>
      <c r="I2" s="84"/>
      <c r="J2" s="82"/>
      <c r="K2" s="84"/>
      <c r="L2" s="84"/>
      <c r="M2" s="84"/>
      <c r="N2"/>
      <c r="O2"/>
    </row>
    <row r="3" spans="1:15" s="3" customFormat="1" ht="132" customHeight="1">
      <c r="A3" s="142" t="s">
        <v>184</v>
      </c>
      <c r="B3" s="142"/>
      <c r="C3" s="142"/>
      <c r="D3" s="142"/>
      <c r="E3" s="142"/>
      <c r="F3" s="142"/>
      <c r="G3" s="142"/>
      <c r="H3" s="142"/>
      <c r="I3" s="142"/>
      <c r="J3" s="104"/>
      <c r="K3" s="104"/>
      <c r="L3" s="85"/>
      <c r="M3" s="84"/>
      <c r="N3"/>
      <c r="O3"/>
    </row>
    <row r="4" spans="1:15" s="3" customFormat="1" ht="12.95" customHeight="1">
      <c r="A4" s="44"/>
      <c r="B4" s="44"/>
      <c r="C4" s="44"/>
      <c r="D4" s="44"/>
      <c r="E4" s="44"/>
      <c r="F4" s="44"/>
      <c r="G4" s="44"/>
      <c r="H4" s="44"/>
      <c r="I4" s="85"/>
      <c r="J4" s="44"/>
      <c r="K4" s="85"/>
      <c r="L4" s="85"/>
      <c r="M4" s="84"/>
      <c r="N4"/>
      <c r="O4"/>
    </row>
    <row r="5" spans="1:15" ht="18">
      <c r="A5" s="144" t="s">
        <v>90</v>
      </c>
      <c r="B5" s="144"/>
      <c r="C5" s="144"/>
      <c r="D5" s="90"/>
      <c r="E5" s="90" t="s">
        <v>185</v>
      </c>
      <c r="F5" s="90"/>
      <c r="G5" s="90"/>
      <c r="H5" s="19"/>
      <c r="N5" s="1"/>
      <c r="O5" s="1"/>
    </row>
    <row r="6" spans="1:15" ht="15" thickBot="1">
      <c r="E6"/>
      <c r="G6" s="1"/>
      <c r="H6" s="19"/>
      <c r="N6" s="1"/>
      <c r="O6" s="1"/>
    </row>
    <row r="7" spans="1:15" s="18" customFormat="1" ht="39" customHeight="1" thickBot="1">
      <c r="A7" s="42" t="s">
        <v>12</v>
      </c>
      <c r="B7" s="42" t="s">
        <v>14</v>
      </c>
      <c r="C7" s="42" t="s">
        <v>16</v>
      </c>
      <c r="D7" s="105"/>
      <c r="E7" s="93" t="s">
        <v>186</v>
      </c>
      <c r="F7" s="93" t="s">
        <v>94</v>
      </c>
      <c r="G7" s="94" t="s">
        <v>95</v>
      </c>
      <c r="H7" s="95" t="s">
        <v>96</v>
      </c>
      <c r="I7" s="95" t="s">
        <v>97</v>
      </c>
      <c r="J7" s="95" t="s">
        <v>33</v>
      </c>
      <c r="K7" s="95" t="s">
        <v>98</v>
      </c>
      <c r="L7" s="95" t="s">
        <v>99</v>
      </c>
      <c r="M7" s="95" t="s">
        <v>100</v>
      </c>
      <c r="N7" s="95" t="s">
        <v>101</v>
      </c>
      <c r="O7" s="95" t="s">
        <v>102</v>
      </c>
    </row>
    <row r="8" spans="1:15" s="12" customFormat="1" ht="54" customHeight="1" thickBot="1">
      <c r="A8" s="20" t="str" cm="1">
        <f t="array" ref="A8:A11">_xlfn._xlws.FILTER('3 Risk assessments'!$B$7:$B$106,'3 Risk assessments'!$I$7:$I$106=1,"")</f>
        <v>A</v>
      </c>
      <c r="B8" s="20" t="str" cm="1">
        <f t="array" ref="B8">_xlfn._xlws.FILTER('3 Risk assessments'!$B$7:$B$106,'3 Risk assessments'!$I$7:$I$106=2,"")</f>
        <v/>
      </c>
      <c r="C8" s="20" t="str" cm="1">
        <f t="array" ref="C8">_xlfn._xlws.FILTER('3 Risk assessments'!$B$7:$B$106,'3 Risk assessments'!$I$7:$I$106=3,"")</f>
        <v/>
      </c>
      <c r="D8" s="41"/>
      <c r="E8" s="97" t="s">
        <v>187</v>
      </c>
      <c r="F8" s="97" t="s">
        <v>188</v>
      </c>
      <c r="G8" s="97" t="s">
        <v>104</v>
      </c>
      <c r="H8" s="98"/>
      <c r="I8" s="99"/>
      <c r="J8" s="100"/>
      <c r="K8" s="100"/>
      <c r="L8" s="100"/>
      <c r="M8" s="99"/>
      <c r="N8" s="100"/>
      <c r="O8" s="99"/>
    </row>
    <row r="9" spans="1:15" s="12" customFormat="1" ht="54" customHeight="1" thickBot="1">
      <c r="A9" s="20" t="str">
        <v>B</v>
      </c>
      <c r="B9" s="20"/>
      <c r="C9" s="20"/>
      <c r="D9" s="41"/>
      <c r="E9" s="97" t="s">
        <v>187</v>
      </c>
      <c r="F9" s="97" t="s">
        <v>189</v>
      </c>
      <c r="G9" s="97" t="s">
        <v>104</v>
      </c>
      <c r="H9" s="98"/>
      <c r="I9" s="99"/>
      <c r="J9" s="100"/>
      <c r="K9" s="100"/>
      <c r="L9" s="100"/>
      <c r="M9" s="99"/>
      <c r="N9" s="100"/>
      <c r="O9" s="99"/>
    </row>
    <row r="10" spans="1:15" s="12" customFormat="1" ht="54" customHeight="1" thickBot="1">
      <c r="A10" s="20" t="str">
        <v>C</v>
      </c>
      <c r="B10" s="20"/>
      <c r="C10" s="20"/>
      <c r="D10" s="41"/>
      <c r="E10" s="96" t="s">
        <v>190</v>
      </c>
      <c r="F10" s="97" t="s">
        <v>191</v>
      </c>
      <c r="G10" s="97" t="s">
        <v>104</v>
      </c>
      <c r="H10" s="98"/>
      <c r="I10" s="99"/>
      <c r="J10" s="100"/>
      <c r="K10" s="100"/>
      <c r="L10" s="100"/>
      <c r="M10" s="99"/>
      <c r="N10" s="100"/>
      <c r="O10" s="99"/>
    </row>
    <row r="11" spans="1:15" s="12" customFormat="1" ht="54" customHeight="1" thickBot="1">
      <c r="A11" s="20" t="str">
        <v>D</v>
      </c>
      <c r="B11" s="20"/>
      <c r="C11" s="20"/>
      <c r="D11" s="41"/>
      <c r="E11" s="96" t="s">
        <v>190</v>
      </c>
      <c r="F11" s="97" t="s">
        <v>192</v>
      </c>
      <c r="G11" s="97" t="s">
        <v>104</v>
      </c>
      <c r="H11" s="98"/>
      <c r="I11" s="99"/>
      <c r="J11" s="100"/>
      <c r="K11" s="100"/>
      <c r="L11" s="100"/>
      <c r="M11" s="99"/>
      <c r="N11" s="100"/>
      <c r="O11" s="99"/>
    </row>
    <row r="12" spans="1:15" s="12" customFormat="1" ht="54" customHeight="1" thickBot="1">
      <c r="A12" s="20"/>
      <c r="B12" s="20"/>
      <c r="C12" s="20"/>
      <c r="D12" s="41"/>
      <c r="E12" s="96" t="s">
        <v>190</v>
      </c>
      <c r="F12" s="97" t="s">
        <v>193</v>
      </c>
      <c r="G12" s="97" t="s">
        <v>104</v>
      </c>
      <c r="H12" s="98"/>
      <c r="I12" s="99"/>
      <c r="J12" s="100"/>
      <c r="K12" s="100"/>
      <c r="L12" s="100"/>
      <c r="M12" s="99"/>
      <c r="N12" s="100"/>
      <c r="O12" s="99"/>
    </row>
    <row r="13" spans="1:15" s="12" customFormat="1" ht="54" customHeight="1" thickBot="1">
      <c r="A13" s="20"/>
      <c r="B13" s="20"/>
      <c r="C13" s="20"/>
      <c r="D13" s="41"/>
      <c r="E13" s="96" t="s">
        <v>194</v>
      </c>
      <c r="F13" s="97" t="s">
        <v>195</v>
      </c>
      <c r="G13" s="97" t="s">
        <v>104</v>
      </c>
      <c r="H13" s="98"/>
      <c r="I13" s="99"/>
      <c r="J13" s="100"/>
      <c r="K13" s="100"/>
      <c r="L13" s="100"/>
      <c r="M13" s="99"/>
      <c r="N13" s="100"/>
      <c r="O13" s="99"/>
    </row>
    <row r="14" spans="1:15" s="12" customFormat="1" ht="54" customHeight="1" thickBot="1">
      <c r="A14" s="20"/>
      <c r="B14" s="20"/>
      <c r="C14" s="20"/>
      <c r="D14" s="41"/>
      <c r="E14" s="102" t="s">
        <v>190</v>
      </c>
      <c r="F14" s="103" t="s">
        <v>196</v>
      </c>
      <c r="G14" s="103" t="s">
        <v>132</v>
      </c>
      <c r="H14" s="98"/>
      <c r="I14" s="99"/>
      <c r="J14" s="100"/>
      <c r="K14" s="100"/>
      <c r="L14" s="100"/>
      <c r="M14" s="99"/>
      <c r="N14" s="100"/>
      <c r="O14" s="99"/>
    </row>
    <row r="15" spans="1:15" s="12" customFormat="1" ht="54" customHeight="1" thickBot="1">
      <c r="A15" s="20"/>
      <c r="B15" s="20"/>
      <c r="C15" s="20"/>
      <c r="D15" s="41"/>
      <c r="E15" s="102" t="s">
        <v>194</v>
      </c>
      <c r="F15" s="103" t="s">
        <v>197</v>
      </c>
      <c r="G15" s="103" t="s">
        <v>132</v>
      </c>
      <c r="H15" s="98"/>
      <c r="I15" s="99"/>
      <c r="J15" s="100"/>
      <c r="K15" s="100"/>
      <c r="L15" s="100"/>
      <c r="M15" s="99"/>
      <c r="N15" s="100"/>
      <c r="O15" s="99"/>
    </row>
    <row r="16" spans="1:15" s="12" customFormat="1" ht="54" customHeight="1" thickBot="1">
      <c r="A16" s="20"/>
      <c r="B16" s="20"/>
      <c r="C16" s="20"/>
      <c r="D16" s="41"/>
      <c r="E16" s="102" t="s">
        <v>190</v>
      </c>
      <c r="F16" s="103" t="s">
        <v>198</v>
      </c>
      <c r="G16" s="103" t="s">
        <v>132</v>
      </c>
      <c r="H16" s="98"/>
      <c r="I16" s="99"/>
      <c r="J16" s="100"/>
      <c r="K16" s="100"/>
      <c r="L16" s="100"/>
      <c r="M16" s="99"/>
      <c r="N16" s="100"/>
      <c r="O16" s="99"/>
    </row>
    <row r="17" spans="1:15" s="12" customFormat="1" ht="54" customHeight="1" thickBot="1">
      <c r="A17" s="20"/>
      <c r="B17" s="20"/>
      <c r="C17" s="20"/>
      <c r="D17" s="41"/>
      <c r="E17" s="106" t="s">
        <v>194</v>
      </c>
      <c r="F17" s="103" t="s">
        <v>199</v>
      </c>
      <c r="G17" s="103" t="s">
        <v>132</v>
      </c>
      <c r="H17" s="98"/>
      <c r="I17" s="99"/>
      <c r="J17" s="100"/>
      <c r="K17" s="100"/>
      <c r="L17" s="100"/>
      <c r="M17" s="99"/>
      <c r="N17" s="100"/>
      <c r="O17" s="99"/>
    </row>
    <row r="18" spans="1:15" s="12" customFormat="1" ht="54" customHeight="1" thickBot="1">
      <c r="A18" s="20"/>
      <c r="B18" s="20"/>
      <c r="C18" s="20"/>
      <c r="D18" s="41"/>
      <c r="E18" s="107" t="s">
        <v>200</v>
      </c>
      <c r="F18" s="90"/>
      <c r="G18" s="90"/>
      <c r="H18" s="19"/>
      <c r="I18" s="1"/>
      <c r="J18" s="1"/>
      <c r="K18" s="1"/>
      <c r="L18" s="1"/>
      <c r="M18" s="1"/>
      <c r="N18" s="1"/>
      <c r="O18" s="1"/>
    </row>
    <row r="19" spans="1:15" s="12" customFormat="1" ht="54" customHeight="1" thickBot="1">
      <c r="A19" s="20"/>
      <c r="B19" s="20"/>
      <c r="C19" s="20"/>
      <c r="D19" s="41"/>
      <c r="E19" s="93" t="s">
        <v>186</v>
      </c>
      <c r="F19" s="93" t="s">
        <v>94</v>
      </c>
      <c r="G19" s="94" t="s">
        <v>95</v>
      </c>
      <c r="H19" s="95" t="s">
        <v>96</v>
      </c>
      <c r="I19" s="95" t="s">
        <v>97</v>
      </c>
      <c r="J19" s="95" t="s">
        <v>33</v>
      </c>
      <c r="K19" s="95" t="s">
        <v>98</v>
      </c>
      <c r="L19" s="95" t="s">
        <v>99</v>
      </c>
      <c r="M19" s="95" t="s">
        <v>100</v>
      </c>
      <c r="N19" s="95" t="s">
        <v>101</v>
      </c>
      <c r="O19" s="95" t="s">
        <v>102</v>
      </c>
    </row>
    <row r="20" spans="1:15" s="12" customFormat="1" ht="54" customHeight="1" thickBot="1">
      <c r="A20" s="20"/>
      <c r="B20" s="20"/>
      <c r="C20" s="20"/>
      <c r="D20" s="41"/>
      <c r="E20" s="97" t="s">
        <v>187</v>
      </c>
      <c r="F20" s="97" t="s">
        <v>188</v>
      </c>
      <c r="G20" s="97" t="s">
        <v>104</v>
      </c>
      <c r="H20" s="98"/>
      <c r="I20" s="99"/>
      <c r="J20" s="100"/>
      <c r="K20" s="100"/>
      <c r="L20" s="100"/>
      <c r="M20" s="99"/>
      <c r="N20" s="100"/>
      <c r="O20" s="99"/>
    </row>
    <row r="21" spans="1:15" s="12" customFormat="1" ht="54" customHeight="1" thickBot="1">
      <c r="A21" s="20"/>
      <c r="B21" s="20"/>
      <c r="C21" s="20"/>
      <c r="D21" s="41"/>
      <c r="E21" s="97" t="s">
        <v>187</v>
      </c>
      <c r="F21" s="97" t="s">
        <v>189</v>
      </c>
      <c r="G21" s="97" t="s">
        <v>104</v>
      </c>
      <c r="H21" s="98"/>
      <c r="I21" s="99"/>
      <c r="J21" s="100"/>
      <c r="K21" s="100"/>
      <c r="L21" s="100"/>
      <c r="M21" s="99"/>
      <c r="N21" s="100"/>
      <c r="O21" s="99"/>
    </row>
    <row r="22" spans="1:15" s="12" customFormat="1" ht="54" customHeight="1" thickBot="1">
      <c r="A22" s="20"/>
      <c r="B22" s="20"/>
      <c r="C22" s="20"/>
      <c r="D22" s="41"/>
      <c r="E22" s="96" t="s">
        <v>190</v>
      </c>
      <c r="F22" s="97" t="s">
        <v>191</v>
      </c>
      <c r="G22" s="97" t="s">
        <v>104</v>
      </c>
      <c r="H22" s="98"/>
      <c r="I22" s="99"/>
      <c r="J22" s="100"/>
      <c r="K22" s="100"/>
      <c r="L22" s="100"/>
      <c r="M22" s="99"/>
      <c r="N22" s="100"/>
      <c r="O22" s="99"/>
    </row>
    <row r="23" spans="1:15" s="12" customFormat="1" ht="54" customHeight="1" thickBot="1">
      <c r="A23" s="20"/>
      <c r="B23" s="20"/>
      <c r="C23" s="20"/>
      <c r="D23" s="41"/>
      <c r="E23" s="96" t="s">
        <v>190</v>
      </c>
      <c r="F23" s="97" t="s">
        <v>192</v>
      </c>
      <c r="G23" s="97" t="s">
        <v>104</v>
      </c>
      <c r="H23" s="98"/>
      <c r="I23" s="99"/>
      <c r="J23" s="100"/>
      <c r="K23" s="100"/>
      <c r="L23" s="100"/>
      <c r="M23" s="99"/>
      <c r="N23" s="100"/>
      <c r="O23" s="99"/>
    </row>
    <row r="24" spans="1:15" s="12" customFormat="1" ht="54" customHeight="1" thickBot="1">
      <c r="A24" s="20"/>
      <c r="B24" s="20"/>
      <c r="C24" s="20"/>
      <c r="D24" s="41"/>
      <c r="E24" s="96" t="s">
        <v>190</v>
      </c>
      <c r="F24" s="97" t="s">
        <v>193</v>
      </c>
      <c r="G24" s="97" t="s">
        <v>104</v>
      </c>
      <c r="H24" s="98"/>
      <c r="I24" s="99"/>
      <c r="J24" s="100"/>
      <c r="K24" s="100"/>
      <c r="L24" s="100"/>
      <c r="M24" s="99"/>
      <c r="N24" s="100"/>
      <c r="O24" s="99"/>
    </row>
    <row r="25" spans="1:15" s="12" customFormat="1" ht="54" customHeight="1" thickBot="1">
      <c r="A25" s="20"/>
      <c r="B25" s="20"/>
      <c r="C25" s="20"/>
      <c r="D25" s="41"/>
      <c r="E25" s="96" t="s">
        <v>190</v>
      </c>
      <c r="F25" s="97" t="s">
        <v>196</v>
      </c>
      <c r="G25" s="97" t="s">
        <v>104</v>
      </c>
      <c r="H25" s="98"/>
      <c r="I25" s="99"/>
      <c r="J25" s="100"/>
      <c r="K25" s="100"/>
      <c r="L25" s="100"/>
      <c r="M25" s="99"/>
      <c r="N25" s="100"/>
      <c r="O25" s="99"/>
    </row>
    <row r="26" spans="1:15" s="12" customFormat="1" ht="54" customHeight="1" thickBot="1">
      <c r="A26" s="20"/>
      <c r="B26" s="20"/>
      <c r="C26" s="20"/>
      <c r="D26" s="41"/>
      <c r="E26" s="96" t="s">
        <v>194</v>
      </c>
      <c r="F26" s="97" t="s">
        <v>195</v>
      </c>
      <c r="G26" s="97" t="s">
        <v>104</v>
      </c>
      <c r="H26" s="98"/>
      <c r="I26" s="99"/>
      <c r="J26" s="100"/>
      <c r="K26" s="100"/>
      <c r="L26" s="100"/>
      <c r="M26" s="99"/>
      <c r="N26" s="100"/>
      <c r="O26" s="99"/>
    </row>
    <row r="27" spans="1:15" s="12" customFormat="1" ht="54" customHeight="1" thickBot="1">
      <c r="A27" s="20"/>
      <c r="B27" s="20"/>
      <c r="C27" s="20"/>
      <c r="D27" s="41"/>
      <c r="E27" s="102" t="s">
        <v>190</v>
      </c>
      <c r="F27" s="103" t="s">
        <v>198</v>
      </c>
      <c r="G27" s="103" t="s">
        <v>132</v>
      </c>
      <c r="H27" s="98"/>
      <c r="I27" s="99"/>
      <c r="J27" s="100"/>
      <c r="K27" s="100"/>
      <c r="L27" s="100"/>
      <c r="M27" s="99"/>
      <c r="N27" s="100"/>
      <c r="O27" s="99"/>
    </row>
    <row r="28" spans="1:15" s="12" customFormat="1" ht="54" customHeight="1" thickBot="1">
      <c r="A28" s="20"/>
      <c r="B28" s="20"/>
      <c r="C28" s="20"/>
      <c r="D28" s="41"/>
      <c r="E28" s="106" t="s">
        <v>194</v>
      </c>
      <c r="F28" s="103" t="s">
        <v>199</v>
      </c>
      <c r="G28" s="103" t="s">
        <v>132</v>
      </c>
      <c r="H28" s="98"/>
      <c r="I28" s="99"/>
      <c r="J28" s="100"/>
      <c r="K28" s="100"/>
      <c r="L28" s="100"/>
      <c r="M28" s="99"/>
      <c r="N28" s="100"/>
      <c r="O28" s="99"/>
    </row>
    <row r="29" spans="1:15" s="12" customFormat="1" ht="54" customHeight="1" thickBot="1">
      <c r="A29" s="20"/>
      <c r="B29" s="20"/>
      <c r="C29" s="20"/>
      <c r="D29" s="41"/>
      <c r="E29" s="107" t="s">
        <v>201</v>
      </c>
      <c r="F29" s="90"/>
      <c r="G29" s="90"/>
      <c r="H29" s="19"/>
      <c r="I29" s="1"/>
      <c r="J29" s="1"/>
      <c r="K29" s="1"/>
      <c r="L29" s="1"/>
      <c r="M29" s="1"/>
      <c r="N29" s="1"/>
      <c r="O29" s="1"/>
    </row>
    <row r="30" spans="1:15" s="12" customFormat="1" ht="54" customHeight="1" thickBot="1">
      <c r="A30" s="20"/>
      <c r="B30" s="20"/>
      <c r="C30" s="20"/>
      <c r="D30" s="41"/>
      <c r="E30" s="93" t="s">
        <v>186</v>
      </c>
      <c r="F30" s="93" t="s">
        <v>94</v>
      </c>
      <c r="G30" s="94" t="s">
        <v>95</v>
      </c>
      <c r="H30" s="95" t="s">
        <v>96</v>
      </c>
      <c r="I30" s="95" t="s">
        <v>97</v>
      </c>
      <c r="J30" s="95" t="s">
        <v>33</v>
      </c>
      <c r="K30" s="95" t="s">
        <v>98</v>
      </c>
      <c r="L30" s="95" t="s">
        <v>99</v>
      </c>
      <c r="M30" s="95" t="s">
        <v>100</v>
      </c>
      <c r="N30" s="95" t="s">
        <v>101</v>
      </c>
      <c r="O30" s="95" t="s">
        <v>102</v>
      </c>
    </row>
    <row r="31" spans="1:15" s="12" customFormat="1" ht="54" customHeight="1" thickBot="1">
      <c r="A31" s="20"/>
      <c r="B31" s="20"/>
      <c r="C31" s="20"/>
      <c r="D31" s="41"/>
      <c r="E31" s="97" t="s">
        <v>187</v>
      </c>
      <c r="F31" s="97" t="s">
        <v>188</v>
      </c>
      <c r="G31" s="97" t="s">
        <v>104</v>
      </c>
      <c r="H31" s="98"/>
      <c r="I31" s="99"/>
      <c r="J31" s="100"/>
      <c r="K31" s="100"/>
      <c r="L31" s="100"/>
      <c r="M31" s="99"/>
      <c r="N31" s="100"/>
      <c r="O31" s="99"/>
    </row>
    <row r="32" spans="1:15" s="12" customFormat="1" ht="54" customHeight="1" thickBot="1">
      <c r="A32" s="20"/>
      <c r="B32" s="20"/>
      <c r="C32" s="20"/>
      <c r="D32" s="41"/>
      <c r="E32" s="97" t="s">
        <v>187</v>
      </c>
      <c r="F32" s="97" t="s">
        <v>189</v>
      </c>
      <c r="G32" s="97" t="s">
        <v>104</v>
      </c>
      <c r="H32" s="98"/>
      <c r="I32" s="99"/>
      <c r="J32" s="100"/>
      <c r="K32" s="100"/>
      <c r="L32" s="100"/>
      <c r="M32" s="99"/>
      <c r="N32" s="100"/>
      <c r="O32" s="99"/>
    </row>
    <row r="33" spans="1:15" s="12" customFormat="1" ht="54" customHeight="1" thickBot="1">
      <c r="A33" s="20"/>
      <c r="B33" s="20"/>
      <c r="C33" s="20"/>
      <c r="D33" s="41"/>
      <c r="E33" s="96" t="s">
        <v>190</v>
      </c>
      <c r="F33" s="97" t="s">
        <v>191</v>
      </c>
      <c r="G33" s="97" t="s">
        <v>104</v>
      </c>
      <c r="H33" s="98"/>
      <c r="I33" s="99"/>
      <c r="J33" s="100"/>
      <c r="K33" s="100"/>
      <c r="L33" s="100"/>
      <c r="M33" s="99"/>
      <c r="N33" s="100"/>
      <c r="O33" s="99"/>
    </row>
    <row r="34" spans="1:15" s="12" customFormat="1" ht="54" customHeight="1" thickBot="1">
      <c r="A34" s="20"/>
      <c r="B34" s="20"/>
      <c r="C34" s="20"/>
      <c r="D34" s="41"/>
      <c r="E34" s="96" t="s">
        <v>190</v>
      </c>
      <c r="F34" s="97" t="s">
        <v>192</v>
      </c>
      <c r="G34" s="97" t="s">
        <v>104</v>
      </c>
      <c r="H34" s="98"/>
      <c r="I34" s="99"/>
      <c r="J34" s="100"/>
      <c r="K34" s="100"/>
      <c r="L34" s="100"/>
      <c r="M34" s="99"/>
      <c r="N34" s="100"/>
      <c r="O34" s="99"/>
    </row>
    <row r="35" spans="1:15" s="12" customFormat="1" ht="54" customHeight="1" thickBot="1">
      <c r="A35" s="20"/>
      <c r="B35" s="20"/>
      <c r="C35" s="20"/>
      <c r="D35" s="41"/>
      <c r="E35" s="96" t="s">
        <v>190</v>
      </c>
      <c r="F35" s="97" t="s">
        <v>193</v>
      </c>
      <c r="G35" s="97" t="s">
        <v>104</v>
      </c>
      <c r="H35" s="98"/>
      <c r="I35" s="99"/>
      <c r="J35" s="100"/>
      <c r="K35" s="100"/>
      <c r="L35" s="100"/>
      <c r="M35" s="99"/>
      <c r="N35" s="100"/>
      <c r="O35" s="99"/>
    </row>
    <row r="36" spans="1:15" s="12" customFormat="1" ht="54" customHeight="1" thickBot="1">
      <c r="A36" s="20"/>
      <c r="B36" s="20"/>
      <c r="C36" s="20"/>
      <c r="D36" s="41"/>
      <c r="E36" s="101" t="s">
        <v>194</v>
      </c>
      <c r="F36" s="97" t="s">
        <v>199</v>
      </c>
      <c r="G36" s="97" t="s">
        <v>104</v>
      </c>
      <c r="H36" s="98"/>
      <c r="I36" s="99"/>
      <c r="J36" s="100"/>
      <c r="K36" s="100"/>
      <c r="L36" s="100"/>
      <c r="M36" s="99"/>
      <c r="N36" s="100"/>
      <c r="O36" s="99"/>
    </row>
    <row r="37" spans="1:15" s="12" customFormat="1" ht="54" customHeight="1" thickBot="1">
      <c r="A37" s="20"/>
      <c r="B37" s="20"/>
      <c r="C37" s="20"/>
      <c r="D37" s="41"/>
      <c r="E37" s="102" t="s">
        <v>190</v>
      </c>
      <c r="F37" s="103" t="s">
        <v>196</v>
      </c>
      <c r="G37" s="103" t="s">
        <v>132</v>
      </c>
      <c r="H37" s="98"/>
      <c r="I37" s="99"/>
      <c r="J37" s="100"/>
      <c r="K37" s="100"/>
      <c r="L37" s="100"/>
      <c r="M37" s="99"/>
      <c r="N37" s="100"/>
      <c r="O37" s="99"/>
    </row>
    <row r="38" spans="1:15" s="12" customFormat="1" ht="54" customHeight="1" thickBot="1">
      <c r="A38" s="20"/>
      <c r="B38" s="20"/>
      <c r="C38" s="20"/>
      <c r="D38" s="41"/>
      <c r="E38" s="102" t="s">
        <v>190</v>
      </c>
      <c r="F38" s="103" t="s">
        <v>198</v>
      </c>
      <c r="G38" s="103" t="s">
        <v>132</v>
      </c>
      <c r="H38" s="98"/>
      <c r="I38" s="99"/>
      <c r="J38" s="100"/>
      <c r="K38" s="100"/>
      <c r="L38" s="100"/>
      <c r="M38" s="99"/>
      <c r="N38" s="100"/>
      <c r="O38" s="99"/>
    </row>
    <row r="39" spans="1:15" s="12" customFormat="1" ht="54" customHeight="1" thickBot="1">
      <c r="A39" s="20"/>
      <c r="B39" s="20"/>
      <c r="C39" s="20"/>
      <c r="D39" s="41"/>
    </row>
    <row r="40" spans="1:15" s="12" customFormat="1" ht="54" customHeight="1" thickBot="1">
      <c r="A40" s="20"/>
      <c r="B40" s="20"/>
      <c r="C40" s="20"/>
      <c r="D40" s="41"/>
    </row>
    <row r="41" spans="1:15" s="12" customFormat="1" ht="54" customHeight="1" thickBot="1">
      <c r="A41" s="20"/>
      <c r="B41" s="20"/>
      <c r="C41" s="20"/>
      <c r="D41" s="41"/>
      <c r="E41" s="1"/>
      <c r="F41" s="19"/>
      <c r="G41" s="1"/>
      <c r="H41" s="1"/>
      <c r="I41" s="1"/>
      <c r="J41" s="1"/>
      <c r="K41" s="1"/>
      <c r="L41" s="1"/>
      <c r="M41" s="1"/>
      <c r="N41"/>
      <c r="O41"/>
    </row>
    <row r="42" spans="1:15" s="12" customFormat="1" ht="39" customHeight="1" thickBot="1">
      <c r="A42" s="20"/>
      <c r="B42" s="20"/>
      <c r="C42" s="20"/>
      <c r="D42" s="41"/>
      <c r="E42" s="1"/>
      <c r="F42" s="19"/>
      <c r="G42" s="1"/>
      <c r="H42" s="1"/>
      <c r="I42" s="1"/>
      <c r="J42" s="1"/>
      <c r="K42" s="1"/>
      <c r="L42" s="1"/>
      <c r="M42" s="1"/>
      <c r="N42"/>
      <c r="O42"/>
    </row>
    <row r="43" spans="1:15" s="12" customFormat="1" ht="39" customHeight="1" thickBot="1">
      <c r="A43" s="20"/>
      <c r="B43" s="20"/>
      <c r="C43" s="20"/>
      <c r="D43" s="41"/>
      <c r="E43" s="1"/>
      <c r="F43" s="19"/>
      <c r="G43" s="1"/>
      <c r="H43" s="1"/>
      <c r="I43" s="1"/>
      <c r="J43" s="1"/>
      <c r="K43" s="1"/>
      <c r="L43" s="1"/>
      <c r="M43" s="1"/>
      <c r="N43"/>
      <c r="O43"/>
    </row>
    <row r="44" spans="1:15" s="12" customFormat="1" ht="39" customHeight="1" thickBot="1">
      <c r="A44" s="20"/>
      <c r="B44" s="20"/>
      <c r="C44" s="20"/>
      <c r="D44" s="38"/>
      <c r="E44" s="1"/>
      <c r="F44" s="19"/>
      <c r="G44" s="1"/>
      <c r="H44" s="1"/>
      <c r="I44" s="1"/>
      <c r="J44" s="1"/>
      <c r="K44" s="1"/>
      <c r="L44" s="1"/>
      <c r="M44" s="1"/>
      <c r="N44"/>
      <c r="O44"/>
    </row>
    <row r="45" spans="1:15" s="12" customFormat="1" ht="39" customHeight="1" thickBot="1">
      <c r="A45" s="20"/>
      <c r="B45" s="20"/>
      <c r="C45" s="20"/>
      <c r="D45" s="38"/>
      <c r="E45" s="1"/>
      <c r="F45" s="19"/>
      <c r="G45" s="1"/>
      <c r="H45" s="1"/>
      <c r="I45" s="1"/>
      <c r="J45" s="1"/>
      <c r="K45" s="1"/>
      <c r="L45" s="1"/>
      <c r="M45" s="1"/>
      <c r="N45"/>
      <c r="O45"/>
    </row>
    <row r="46" spans="1:15" s="12" customFormat="1" ht="39" customHeight="1" thickBot="1">
      <c r="A46" s="20"/>
      <c r="B46" s="20"/>
      <c r="C46" s="20"/>
      <c r="D46" s="38"/>
      <c r="E46" s="1"/>
      <c r="F46" s="19"/>
      <c r="G46" s="1"/>
      <c r="H46" s="1"/>
      <c r="I46" s="1"/>
      <c r="J46" s="1"/>
      <c r="K46" s="1"/>
      <c r="L46" s="1"/>
      <c r="M46" s="1"/>
      <c r="N46"/>
      <c r="O46"/>
    </row>
    <row r="47" spans="1:15" s="12" customFormat="1" ht="39" customHeight="1" thickBot="1">
      <c r="A47" s="20"/>
      <c r="B47" s="20"/>
      <c r="C47" s="20"/>
      <c r="D47" s="38"/>
      <c r="E47" s="1"/>
      <c r="F47" s="19"/>
      <c r="G47" s="1"/>
      <c r="H47" s="1"/>
      <c r="I47" s="1"/>
      <c r="J47" s="1"/>
      <c r="K47" s="1"/>
      <c r="L47" s="1"/>
      <c r="M47" s="1"/>
      <c r="N47"/>
      <c r="O47"/>
    </row>
    <row r="48" spans="1:15" s="12" customFormat="1" ht="39" customHeight="1" thickBot="1">
      <c r="A48" s="20"/>
      <c r="B48" s="20"/>
      <c r="C48" s="20"/>
      <c r="D48" s="38"/>
      <c r="E48" s="1"/>
      <c r="F48" s="19"/>
      <c r="G48" s="1"/>
      <c r="H48" s="1"/>
      <c r="I48" s="1"/>
      <c r="J48" s="1"/>
      <c r="K48" s="1"/>
      <c r="L48" s="1"/>
      <c r="M48" s="1"/>
      <c r="N48"/>
      <c r="O48"/>
    </row>
    <row r="49" spans="1:15" s="12" customFormat="1" ht="39" customHeight="1" thickBot="1">
      <c r="A49" s="20"/>
      <c r="B49" s="20"/>
      <c r="C49" s="20"/>
      <c r="D49" s="38"/>
      <c r="E49" s="1"/>
      <c r="F49" s="19"/>
      <c r="G49" s="1"/>
      <c r="H49" s="1"/>
      <c r="I49" s="1"/>
      <c r="J49" s="1"/>
      <c r="K49" s="1"/>
      <c r="L49" s="1"/>
      <c r="M49" s="1"/>
      <c r="N49"/>
      <c r="O49"/>
    </row>
    <row r="50" spans="1:15" s="12" customFormat="1" ht="39" customHeight="1" thickBot="1">
      <c r="A50" s="20"/>
      <c r="B50" s="20"/>
      <c r="C50" s="20"/>
      <c r="D50" s="38"/>
      <c r="E50" s="1"/>
      <c r="F50" s="19"/>
      <c r="G50" s="1"/>
      <c r="H50" s="1"/>
      <c r="I50" s="1"/>
      <c r="J50" s="1"/>
      <c r="K50" s="1"/>
      <c r="L50" s="1"/>
      <c r="M50" s="1"/>
      <c r="N50"/>
      <c r="O50"/>
    </row>
    <row r="51" spans="1:15" s="12" customFormat="1" ht="39" customHeight="1" thickBot="1">
      <c r="A51" s="20"/>
      <c r="B51" s="20"/>
      <c r="C51" s="20"/>
      <c r="D51" s="38"/>
      <c r="E51" s="1"/>
      <c r="F51" s="19"/>
      <c r="G51" s="1"/>
      <c r="H51" s="1"/>
      <c r="I51" s="1"/>
      <c r="J51" s="1"/>
      <c r="K51" s="1"/>
      <c r="L51" s="1"/>
      <c r="M51" s="1"/>
      <c r="N51"/>
      <c r="O51"/>
    </row>
    <row r="52" spans="1:15" s="12" customFormat="1" ht="39" customHeight="1" thickBot="1">
      <c r="A52" s="20"/>
      <c r="B52" s="20"/>
      <c r="C52" s="20"/>
      <c r="D52" s="38"/>
      <c r="E52" s="1"/>
      <c r="F52" s="19"/>
      <c r="G52" s="1"/>
      <c r="H52" s="1"/>
      <c r="I52" s="1"/>
      <c r="J52" s="1"/>
      <c r="K52" s="1"/>
      <c r="L52" s="1"/>
      <c r="M52" s="1"/>
      <c r="N52"/>
      <c r="O52"/>
    </row>
    <row r="53" spans="1:15" s="12" customFormat="1" ht="39" customHeight="1" thickBot="1">
      <c r="A53" s="20"/>
      <c r="B53" s="20"/>
      <c r="C53" s="20"/>
      <c r="D53" s="38"/>
      <c r="E53" s="1"/>
      <c r="F53" s="19"/>
      <c r="G53" s="1"/>
      <c r="H53" s="1"/>
      <c r="I53" s="1"/>
      <c r="J53" s="1"/>
      <c r="K53" s="1"/>
      <c r="L53" s="1"/>
      <c r="M53" s="1"/>
      <c r="N53"/>
      <c r="O53"/>
    </row>
    <row r="54" spans="1:15" s="12" customFormat="1" ht="35.25" customHeight="1" thickBot="1">
      <c r="A54" s="20"/>
      <c r="B54" s="20"/>
      <c r="C54" s="20"/>
      <c r="D54" s="38"/>
      <c r="E54" s="1"/>
      <c r="F54" s="19"/>
      <c r="G54" s="1"/>
      <c r="H54" s="1"/>
      <c r="I54" s="1"/>
      <c r="J54" s="1"/>
      <c r="K54" s="1"/>
      <c r="L54" s="1"/>
      <c r="M54" s="1"/>
      <c r="N54"/>
      <c r="O54"/>
    </row>
    <row r="55" spans="1:15" ht="35.25" customHeight="1" thickBot="1">
      <c r="A55" s="20"/>
      <c r="B55" s="20"/>
      <c r="C55" s="20"/>
      <c r="D55" s="1"/>
      <c r="F55" s="19"/>
      <c r="G55" s="1"/>
    </row>
    <row r="56" spans="1:15" ht="35.25" customHeight="1" thickBot="1">
      <c r="A56" s="20"/>
      <c r="B56" s="20"/>
      <c r="C56" s="20"/>
      <c r="D56" s="1"/>
      <c r="F56" s="19"/>
      <c r="G56" s="1"/>
    </row>
    <row r="57" spans="1:15" ht="35.25" customHeight="1" thickBot="1">
      <c r="A57" s="20"/>
      <c r="B57" s="20"/>
      <c r="C57" s="20"/>
      <c r="D57" s="1"/>
      <c r="F57" s="19"/>
      <c r="G57" s="1"/>
    </row>
    <row r="58" spans="1:15" ht="35.25" customHeight="1" thickBot="1">
      <c r="A58" s="20"/>
      <c r="B58" s="20"/>
      <c r="C58" s="20"/>
      <c r="D58" s="1"/>
      <c r="F58" s="19"/>
      <c r="G58" s="1"/>
    </row>
    <row r="59" spans="1:15" ht="35.25" customHeight="1" thickBot="1">
      <c r="A59" s="20"/>
      <c r="B59" s="20"/>
      <c r="C59" s="20"/>
      <c r="D59" s="1"/>
      <c r="F59" s="19"/>
      <c r="G59" s="1"/>
    </row>
    <row r="60" spans="1:15" s="1" customFormat="1" ht="35.25" customHeight="1" thickBot="1">
      <c r="A60" s="20"/>
      <c r="B60" s="20"/>
      <c r="C60" s="20"/>
      <c r="F60" s="19"/>
      <c r="N60"/>
      <c r="O60"/>
    </row>
    <row r="61" spans="1:15" s="1" customFormat="1" ht="35.25" customHeight="1" thickBot="1">
      <c r="A61" s="20"/>
      <c r="B61" s="20"/>
      <c r="C61" s="20"/>
      <c r="F61" s="19"/>
      <c r="N61"/>
      <c r="O61"/>
    </row>
    <row r="62" spans="1:15" s="1" customFormat="1" ht="35.25" customHeight="1" thickBot="1">
      <c r="A62" s="20"/>
      <c r="B62" s="20"/>
      <c r="C62" s="20"/>
      <c r="F62" s="19"/>
      <c r="N62"/>
      <c r="O62"/>
    </row>
    <row r="63" spans="1:15" s="1" customFormat="1" ht="35.25" customHeight="1" thickBot="1">
      <c r="A63" s="20"/>
      <c r="B63" s="20"/>
      <c r="C63" s="20"/>
      <c r="F63" s="19"/>
      <c r="N63"/>
      <c r="O63"/>
    </row>
    <row r="64" spans="1:15" s="1" customFormat="1" ht="35.25" customHeight="1" thickBot="1">
      <c r="A64" s="20"/>
      <c r="B64" s="20"/>
      <c r="C64" s="20"/>
      <c r="F64" s="19"/>
      <c r="N64"/>
      <c r="O64"/>
    </row>
    <row r="65" spans="1:15" s="1" customFormat="1" ht="35.25" customHeight="1" thickBot="1">
      <c r="A65" s="20"/>
      <c r="B65" s="20"/>
      <c r="C65" s="20"/>
      <c r="F65" s="19"/>
      <c r="N65"/>
      <c r="O65"/>
    </row>
    <row r="66" spans="1:15" s="1" customFormat="1" ht="35.25" customHeight="1" thickBot="1">
      <c r="A66" s="20"/>
      <c r="B66" s="20"/>
      <c r="C66" s="20"/>
      <c r="F66" s="19"/>
      <c r="N66"/>
      <c r="O66"/>
    </row>
    <row r="67" spans="1:15" s="1" customFormat="1" ht="35.25" customHeight="1" thickBot="1">
      <c r="A67" s="20"/>
      <c r="B67" s="20"/>
      <c r="C67" s="20"/>
      <c r="F67" s="19"/>
      <c r="N67"/>
      <c r="O67"/>
    </row>
    <row r="68" spans="1:15" s="1" customFormat="1" ht="35.25" customHeight="1" thickBot="1">
      <c r="A68" s="20"/>
      <c r="B68" s="20"/>
      <c r="C68" s="20"/>
      <c r="F68" s="19"/>
      <c r="N68"/>
      <c r="O68"/>
    </row>
    <row r="69" spans="1:15" s="1" customFormat="1" ht="35.25" customHeight="1" thickBot="1">
      <c r="A69" s="20"/>
      <c r="B69" s="20"/>
      <c r="C69" s="20"/>
      <c r="F69" s="19"/>
      <c r="N69"/>
      <c r="O69"/>
    </row>
    <row r="70" spans="1:15" s="1" customFormat="1" ht="35.25" customHeight="1" thickBot="1">
      <c r="A70" s="20"/>
      <c r="B70" s="20"/>
      <c r="C70" s="20"/>
      <c r="F70" s="19"/>
      <c r="N70"/>
      <c r="O70"/>
    </row>
    <row r="71" spans="1:15" s="1" customFormat="1" ht="35.25" customHeight="1" thickBot="1">
      <c r="A71" s="20"/>
      <c r="B71" s="20"/>
      <c r="C71" s="20"/>
      <c r="F71" s="19"/>
      <c r="N71"/>
      <c r="O71"/>
    </row>
    <row r="72" spans="1:15" s="1" customFormat="1" ht="35.25" customHeight="1" thickBot="1">
      <c r="A72" s="20"/>
      <c r="B72" s="20"/>
      <c r="C72" s="20"/>
      <c r="F72" s="19"/>
      <c r="N72"/>
      <c r="O72"/>
    </row>
    <row r="73" spans="1:15" s="1" customFormat="1" ht="35.25" customHeight="1" thickBot="1">
      <c r="A73" s="20"/>
      <c r="B73" s="20"/>
      <c r="C73" s="20"/>
      <c r="F73" s="19"/>
      <c r="N73"/>
      <c r="O73"/>
    </row>
    <row r="74" spans="1:15" s="1" customFormat="1" ht="35.25" customHeight="1" thickBot="1">
      <c r="A74" s="20"/>
      <c r="B74" s="20"/>
      <c r="C74" s="20"/>
      <c r="F74" s="19"/>
      <c r="N74"/>
      <c r="O74"/>
    </row>
    <row r="75" spans="1:15" s="1" customFormat="1" ht="35.25" customHeight="1" thickBot="1">
      <c r="A75" s="20"/>
      <c r="B75" s="20"/>
      <c r="C75" s="20"/>
      <c r="G75" s="19"/>
      <c r="N75"/>
      <c r="O75"/>
    </row>
    <row r="76" spans="1:15" s="1" customFormat="1" ht="35.25" customHeight="1" thickBot="1">
      <c r="A76" s="20"/>
      <c r="B76" s="20"/>
      <c r="C76" s="20"/>
      <c r="G76" s="19"/>
      <c r="N76"/>
      <c r="O76"/>
    </row>
    <row r="77" spans="1:15" s="1" customFormat="1" ht="35.25" customHeight="1" thickBot="1">
      <c r="A77" s="20"/>
      <c r="B77" s="20"/>
      <c r="C77" s="20"/>
      <c r="G77" s="19"/>
      <c r="N77"/>
      <c r="O77"/>
    </row>
    <row r="78" spans="1:15" s="1" customFormat="1" ht="35.25" customHeight="1" thickBot="1">
      <c r="A78" s="20"/>
      <c r="B78" s="20"/>
      <c r="C78" s="20"/>
      <c r="G78" s="19"/>
      <c r="N78"/>
      <c r="O78"/>
    </row>
    <row r="79" spans="1:15" s="1" customFormat="1" ht="35.25" customHeight="1" thickBot="1">
      <c r="A79" s="20"/>
      <c r="B79" s="20"/>
      <c r="C79" s="20"/>
      <c r="G79" s="19"/>
      <c r="N79"/>
      <c r="O79"/>
    </row>
    <row r="80" spans="1:15" s="1" customFormat="1" ht="35.25" customHeight="1" thickBot="1">
      <c r="A80" s="20"/>
      <c r="B80" s="20"/>
      <c r="C80" s="20"/>
      <c r="G80" s="19"/>
      <c r="N80"/>
      <c r="O80"/>
    </row>
    <row r="81" spans="1:15" s="1" customFormat="1" ht="35.25" customHeight="1" thickBot="1">
      <c r="A81" s="20"/>
      <c r="B81" s="20"/>
      <c r="C81" s="20"/>
      <c r="G81" s="19"/>
      <c r="N81"/>
      <c r="O81"/>
    </row>
    <row r="82" spans="1:15" s="1" customFormat="1" ht="35.25" customHeight="1" thickBot="1">
      <c r="A82" s="20"/>
      <c r="B82" s="20"/>
      <c r="C82" s="20"/>
      <c r="G82" s="19"/>
      <c r="N82"/>
      <c r="O82"/>
    </row>
    <row r="83" spans="1:15" s="1" customFormat="1" ht="35.25" customHeight="1" thickBot="1">
      <c r="A83" s="20"/>
      <c r="B83" s="20"/>
      <c r="C83" s="20"/>
      <c r="G83" s="19"/>
      <c r="N83"/>
      <c r="O83"/>
    </row>
    <row r="84" spans="1:15" s="1" customFormat="1" ht="35.25" customHeight="1" thickBot="1">
      <c r="A84" s="20"/>
      <c r="B84" s="20"/>
      <c r="C84" s="20"/>
      <c r="G84" s="19"/>
      <c r="N84"/>
      <c r="O84"/>
    </row>
    <row r="85" spans="1:15" s="1" customFormat="1" ht="35.25" customHeight="1" thickBot="1">
      <c r="A85" s="20"/>
      <c r="B85" s="20"/>
      <c r="C85" s="20"/>
      <c r="G85" s="19"/>
      <c r="N85"/>
      <c r="O85"/>
    </row>
    <row r="86" spans="1:15" s="1" customFormat="1" ht="35.25" customHeight="1" thickBot="1">
      <c r="A86" s="20"/>
      <c r="B86" s="20"/>
      <c r="C86" s="20"/>
      <c r="G86" s="19"/>
      <c r="N86"/>
      <c r="O86"/>
    </row>
    <row r="87" spans="1:15" s="1" customFormat="1" ht="35.25" customHeight="1" thickBot="1">
      <c r="A87" s="20"/>
      <c r="B87" s="20"/>
      <c r="C87" s="20"/>
      <c r="G87" s="19"/>
      <c r="N87"/>
      <c r="O87"/>
    </row>
    <row r="88" spans="1:15" s="1" customFormat="1" ht="35.25" customHeight="1" thickBot="1">
      <c r="A88" s="20"/>
      <c r="B88" s="20"/>
      <c r="C88" s="20"/>
      <c r="G88" s="19"/>
      <c r="N88"/>
      <c r="O88"/>
    </row>
    <row r="89" spans="1:15" s="1" customFormat="1" ht="35.25" customHeight="1" thickBot="1">
      <c r="A89" s="20"/>
      <c r="B89" s="20"/>
      <c r="C89" s="20"/>
      <c r="G89" s="19"/>
      <c r="N89"/>
      <c r="O89"/>
    </row>
    <row r="90" spans="1:15" s="1" customFormat="1" ht="35.25" customHeight="1" thickBot="1">
      <c r="A90" s="20"/>
      <c r="B90" s="20"/>
      <c r="C90" s="20"/>
      <c r="G90" s="19"/>
      <c r="N90"/>
      <c r="O90"/>
    </row>
    <row r="91" spans="1:15" s="1" customFormat="1" ht="35.25" customHeight="1" thickBot="1">
      <c r="A91" s="20"/>
      <c r="B91" s="20"/>
      <c r="C91" s="20"/>
      <c r="G91" s="19"/>
      <c r="N91"/>
      <c r="O91"/>
    </row>
    <row r="92" spans="1:15" s="1" customFormat="1" ht="35.25" customHeight="1" thickBot="1">
      <c r="A92" s="20"/>
      <c r="B92" s="20"/>
      <c r="C92" s="20"/>
      <c r="G92" s="19"/>
      <c r="N92"/>
      <c r="O92"/>
    </row>
    <row r="93" spans="1:15" s="1" customFormat="1" ht="35.25" customHeight="1" thickBot="1">
      <c r="A93" s="20"/>
      <c r="B93" s="20"/>
      <c r="C93" s="20"/>
      <c r="G93" s="19"/>
      <c r="N93"/>
      <c r="O93"/>
    </row>
    <row r="94" spans="1:15" s="1" customFormat="1" ht="35.25" customHeight="1" thickBot="1">
      <c r="A94" s="20"/>
      <c r="B94" s="20"/>
      <c r="C94" s="20"/>
      <c r="G94" s="19"/>
      <c r="N94"/>
      <c r="O94"/>
    </row>
    <row r="95" spans="1:15" s="1" customFormat="1" ht="35.25" customHeight="1" thickBot="1">
      <c r="A95" s="20"/>
      <c r="B95" s="20"/>
      <c r="C95" s="20"/>
      <c r="G95" s="19"/>
      <c r="N95"/>
      <c r="O95"/>
    </row>
    <row r="96" spans="1:15" s="1" customFormat="1" ht="35.25" customHeight="1" thickBot="1">
      <c r="A96" s="20"/>
      <c r="B96" s="20"/>
      <c r="C96" s="20"/>
      <c r="G96" s="19"/>
      <c r="N96"/>
      <c r="O96"/>
    </row>
    <row r="97" spans="1:15" s="1" customFormat="1" ht="35.25" customHeight="1" thickBot="1">
      <c r="A97" s="20"/>
      <c r="B97" s="20"/>
      <c r="C97" s="20"/>
      <c r="G97" s="19"/>
      <c r="N97"/>
      <c r="O97"/>
    </row>
    <row r="98" spans="1:15" s="1" customFormat="1" ht="35.25" customHeight="1" thickBot="1">
      <c r="A98" s="20"/>
      <c r="B98" s="20"/>
      <c r="C98" s="20"/>
      <c r="G98" s="19"/>
      <c r="N98"/>
      <c r="O98"/>
    </row>
    <row r="99" spans="1:15" s="1" customFormat="1" ht="35.25" customHeight="1" thickBot="1">
      <c r="A99" s="20"/>
      <c r="B99" s="20"/>
      <c r="C99" s="20"/>
      <c r="G99" s="19"/>
      <c r="N99"/>
      <c r="O99"/>
    </row>
    <row r="100" spans="1:15" s="1" customFormat="1" ht="35.25" customHeight="1" thickBot="1">
      <c r="A100" s="20"/>
      <c r="B100" s="20"/>
      <c r="C100" s="20"/>
      <c r="G100" s="19"/>
      <c r="N100"/>
      <c r="O100"/>
    </row>
    <row r="101" spans="1:15" s="1" customFormat="1" ht="35.25" customHeight="1" thickBot="1">
      <c r="A101" s="20"/>
      <c r="B101" s="20"/>
      <c r="C101" s="20"/>
      <c r="G101" s="19"/>
      <c r="N101"/>
      <c r="O101"/>
    </row>
    <row r="102" spans="1:15" s="1" customFormat="1" ht="35.25" customHeight="1" thickBot="1">
      <c r="A102" s="20"/>
      <c r="B102" s="20"/>
      <c r="C102" s="20"/>
      <c r="G102" s="19"/>
      <c r="N102"/>
      <c r="O102"/>
    </row>
    <row r="103" spans="1:15" s="1" customFormat="1" ht="35.25" customHeight="1" thickBot="1">
      <c r="A103" s="20"/>
      <c r="B103" s="20"/>
      <c r="C103" s="20"/>
      <c r="G103" s="19"/>
      <c r="N103"/>
      <c r="O103"/>
    </row>
    <row r="104" spans="1:15" s="1" customFormat="1" ht="35.25" customHeight="1" thickBot="1">
      <c r="A104" s="20"/>
      <c r="B104" s="20"/>
      <c r="C104" s="20"/>
      <c r="G104" s="19"/>
      <c r="N104"/>
      <c r="O104"/>
    </row>
    <row r="105" spans="1:15" s="1" customFormat="1" ht="35.25" customHeight="1" thickBot="1">
      <c r="A105" s="20"/>
      <c r="B105" s="20"/>
      <c r="C105" s="20"/>
      <c r="G105" s="19"/>
      <c r="N105"/>
      <c r="O105"/>
    </row>
  </sheetData>
  <autoFilter ref="E7:O17" xr:uid="{52A0CFB4-B09C-498E-8BA8-B084F68FAF6B}">
    <sortState xmlns:xlrd2="http://schemas.microsoft.com/office/spreadsheetml/2017/richdata2" ref="E8:O17">
      <sortCondition descending="1" ref="G8:G17"/>
    </sortState>
  </autoFilter>
  <mergeCells count="3">
    <mergeCell ref="A5:C5"/>
    <mergeCell ref="A1:O1"/>
    <mergeCell ref="A3:I3"/>
  </mergeCells>
  <phoneticPr fontId="17" type="noConversion"/>
  <conditionalFormatting sqref="H8:H17 H20:H28 H31:H38">
    <cfRule type="containsText" dxfId="8" priority="13" operator="containsText" text="N/A">
      <formula>NOT(ISERROR(SEARCH("N/A",H8)))</formula>
    </cfRule>
    <cfRule type="containsText" dxfId="7" priority="17" operator="containsText" text="NO">
      <formula>NOT(ISERROR(SEARCH("NO",H8)))</formula>
    </cfRule>
    <cfRule type="containsText" dxfId="6" priority="18" operator="containsText" text="PARTIAL">
      <formula>NOT(ISERROR(SEARCH("PARTIAL",H8)))</formula>
    </cfRule>
    <cfRule type="containsText" dxfId="5" priority="19" operator="containsText" text="YES">
      <formula>NOT(ISERROR(SEARCH("YES",H8)))</formula>
    </cfRule>
  </conditionalFormatting>
  <conditionalFormatting sqref="I8:L17 I20:L28 I31:L38">
    <cfRule type="expression" dxfId="4" priority="15">
      <formula>$H8="YES"</formula>
    </cfRule>
  </conditionalFormatting>
  <conditionalFormatting sqref="I8:N17 I20:N28 I31:N38">
    <cfRule type="expression" dxfId="3" priority="14">
      <formula>$H8="N/A"</formula>
    </cfRule>
  </conditionalFormatting>
  <hyperlinks>
    <hyperlink ref="A7" location="'5a LMG1 (2)'!E5" display="LMG 1" xr:uid="{0AB02D87-A031-4347-9087-1105D3C5A272}"/>
    <hyperlink ref="B7" location="'5a LMG1 (2)'!E18" display="LMG 2" xr:uid="{098487C2-0D58-470C-A83E-1EBD121C1FCB}"/>
    <hyperlink ref="C7" location="'5a LMG1 (2)'!E30" display="LMG 3" xr:uid="{9F66B017-C1E0-4876-8944-D445936876BD}"/>
  </hyperlinks>
  <pageMargins left="0.7" right="0.7" top="0.75" bottom="0.75" header="0.3" footer="0.3"/>
  <pageSetup paperSize="8" scale="6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0DF601C-B40F-4C65-B8F2-D12F36E262BB}">
          <x14:formula1>
            <xm:f>SheetData!$A$21:$A$24</xm:f>
          </x14:formula1>
          <xm:sqref>H8:H17 H31:H38 H20:H28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040CF-D7B2-4460-B867-FCFEF17C8F6A}">
  <sheetPr codeName="Sheet9">
    <tabColor rgb="FF002060"/>
    <pageSetUpPr fitToPage="1"/>
  </sheetPr>
  <dimension ref="A1:J42"/>
  <sheetViews>
    <sheetView showGridLines="0" showWhiteSpace="0" zoomScale="90" zoomScaleNormal="90" workbookViewId="0">
      <selection sqref="A1:N1"/>
    </sheetView>
  </sheetViews>
  <sheetFormatPr defaultRowHeight="14.45"/>
  <cols>
    <col min="1" max="1" width="7.77734375" customWidth="1"/>
    <col min="2" max="2" width="36.109375" customWidth="1"/>
    <col min="3" max="3" width="20.88671875" customWidth="1"/>
    <col min="4" max="4" width="17.44140625" customWidth="1"/>
    <col min="5" max="7" width="14.21875" customWidth="1"/>
    <col min="8" max="8" width="26.88671875" customWidth="1"/>
    <col min="9" max="9" width="30.21875" customWidth="1"/>
    <col min="10" max="10" width="16.109375" customWidth="1"/>
  </cols>
  <sheetData>
    <row r="1" spans="1:10" s="28" customFormat="1" ht="39" customHeight="1">
      <c r="A1" s="147" t="s">
        <v>202</v>
      </c>
      <c r="B1" s="147"/>
      <c r="C1" s="147"/>
      <c r="D1" s="147"/>
      <c r="E1" s="147"/>
      <c r="F1" s="147"/>
      <c r="G1" s="147"/>
      <c r="H1" s="147"/>
      <c r="I1" s="147"/>
      <c r="J1" s="147"/>
    </row>
    <row r="2" spans="1:10" s="3" customFormat="1" ht="6.6" customHeight="1">
      <c r="A2" s="108"/>
      <c r="B2" s="81"/>
      <c r="C2" s="81"/>
      <c r="D2" s="81"/>
      <c r="E2" s="81"/>
      <c r="F2" s="109"/>
      <c r="G2" s="109"/>
      <c r="H2" s="109"/>
      <c r="I2" s="13"/>
      <c r="J2" s="13"/>
    </row>
    <row r="3" spans="1:10" s="25" customFormat="1" ht="42.6" customHeight="1">
      <c r="A3" s="142" t="s">
        <v>203</v>
      </c>
      <c r="B3" s="142"/>
      <c r="C3" s="142"/>
      <c r="D3" s="142"/>
      <c r="E3" s="142"/>
      <c r="F3" s="142"/>
      <c r="G3" s="142"/>
      <c r="H3" s="142"/>
      <c r="I3" s="104"/>
      <c r="J3" s="104"/>
    </row>
    <row r="4" spans="1:10" s="22" customFormat="1" ht="26.45" customHeight="1">
      <c r="A4" s="146" t="s">
        <v>204</v>
      </c>
      <c r="B4" s="146"/>
      <c r="C4" s="13"/>
      <c r="D4" s="13"/>
      <c r="E4" s="13"/>
      <c r="F4" s="109"/>
      <c r="G4" s="109"/>
      <c r="H4" s="109"/>
      <c r="I4" s="13"/>
      <c r="J4" s="13"/>
    </row>
    <row r="5" spans="1:10" s="22" customFormat="1" ht="26.45" customHeight="1">
      <c r="A5" s="146" t="s">
        <v>205</v>
      </c>
      <c r="B5" s="146"/>
      <c r="C5" s="13"/>
      <c r="D5" s="13"/>
      <c r="E5" s="13"/>
      <c r="F5" s="109"/>
      <c r="G5" s="109"/>
      <c r="H5" s="109"/>
      <c r="I5" s="13"/>
      <c r="J5" s="13"/>
    </row>
    <row r="6" spans="1:10" s="22" customFormat="1" ht="26.45" customHeight="1">
      <c r="A6" s="146" t="s">
        <v>206</v>
      </c>
      <c r="B6" s="146"/>
      <c r="C6" s="13"/>
      <c r="D6" s="13"/>
      <c r="E6" s="13"/>
      <c r="F6" s="109"/>
      <c r="G6" s="109"/>
      <c r="H6" s="109"/>
      <c r="I6" s="13"/>
      <c r="J6" s="13"/>
    </row>
    <row r="7" spans="1:10" s="22" customFormat="1" ht="26.45" customHeight="1">
      <c r="A7" s="146" t="s">
        <v>207</v>
      </c>
      <c r="B7" s="146"/>
      <c r="C7" s="13"/>
      <c r="D7" s="13"/>
      <c r="E7" s="13"/>
      <c r="F7" s="109"/>
      <c r="G7" s="109"/>
      <c r="H7" s="109"/>
      <c r="I7" s="13"/>
      <c r="J7" s="13"/>
    </row>
    <row r="8" spans="1:10" s="22" customFormat="1" ht="10.5" customHeight="1" thickBot="1">
      <c r="A8" s="13"/>
      <c r="B8" s="13"/>
      <c r="C8" s="13"/>
      <c r="D8" s="13"/>
      <c r="E8" s="13"/>
      <c r="F8" s="109"/>
      <c r="G8" s="109"/>
      <c r="H8" s="109"/>
      <c r="I8" s="13"/>
      <c r="J8" s="13"/>
    </row>
    <row r="9" spans="1:10" s="24" customFormat="1" ht="31.5" thickBot="1">
      <c r="A9" s="110" t="s">
        <v>51</v>
      </c>
      <c r="B9" s="94" t="s">
        <v>208</v>
      </c>
      <c r="C9" s="94" t="s">
        <v>209</v>
      </c>
      <c r="D9" s="94" t="s">
        <v>210</v>
      </c>
      <c r="E9" s="94" t="s">
        <v>211</v>
      </c>
      <c r="F9" s="94" t="s">
        <v>212</v>
      </c>
      <c r="G9" s="94" t="s">
        <v>33</v>
      </c>
      <c r="H9" s="93" t="s">
        <v>213</v>
      </c>
      <c r="I9" s="93" t="s">
        <v>100</v>
      </c>
      <c r="J9" s="93" t="s">
        <v>101</v>
      </c>
    </row>
    <row r="10" spans="1:10" s="24" customFormat="1" ht="40.5" customHeight="1" thickBot="1">
      <c r="A10" s="111">
        <v>1</v>
      </c>
      <c r="B10" s="112"/>
      <c r="C10" s="113"/>
      <c r="D10" s="113"/>
      <c r="E10" s="113"/>
      <c r="F10" s="113"/>
      <c r="G10" s="113"/>
      <c r="H10" s="113"/>
      <c r="I10" s="113"/>
      <c r="J10" s="114"/>
    </row>
    <row r="11" spans="1:10" s="24" customFormat="1" ht="40.5" customHeight="1" thickBot="1">
      <c r="A11" s="111">
        <v>2</v>
      </c>
      <c r="B11" s="115"/>
      <c r="C11" s="98"/>
      <c r="D11" s="98"/>
      <c r="E11" s="98"/>
      <c r="F11" s="98"/>
      <c r="G11" s="98"/>
      <c r="H11" s="98"/>
      <c r="I11" s="98"/>
      <c r="J11" s="116"/>
    </row>
    <row r="12" spans="1:10" s="24" customFormat="1" ht="40.5" customHeight="1" thickBot="1">
      <c r="A12" s="111">
        <v>3</v>
      </c>
      <c r="B12" s="115"/>
      <c r="C12" s="98"/>
      <c r="D12" s="98"/>
      <c r="E12" s="98"/>
      <c r="F12" s="98"/>
      <c r="G12" s="98"/>
      <c r="H12" s="98"/>
      <c r="I12" s="98"/>
      <c r="J12" s="116"/>
    </row>
    <row r="13" spans="1:10" s="24" customFormat="1" ht="40.5" customHeight="1" thickBot="1">
      <c r="A13" s="111">
        <v>4</v>
      </c>
      <c r="B13" s="98"/>
      <c r="C13" s="98"/>
      <c r="D13" s="116"/>
      <c r="E13" s="98"/>
      <c r="F13" s="98"/>
      <c r="G13" s="98"/>
      <c r="H13" s="98"/>
      <c r="I13" s="98"/>
      <c r="J13" s="116"/>
    </row>
    <row r="14" spans="1:10" s="24" customFormat="1" ht="40.5" customHeight="1" thickBot="1">
      <c r="A14" s="111">
        <v>5</v>
      </c>
      <c r="B14" s="98"/>
      <c r="C14" s="98"/>
      <c r="D14" s="116"/>
      <c r="E14" s="98"/>
      <c r="F14" s="98"/>
      <c r="G14" s="98"/>
      <c r="H14" s="98"/>
      <c r="I14" s="98"/>
      <c r="J14" s="116"/>
    </row>
    <row r="15" spans="1:10" s="24" customFormat="1" ht="40.5" customHeight="1" thickBot="1">
      <c r="A15" s="111">
        <v>6</v>
      </c>
      <c r="B15" s="98"/>
      <c r="C15" s="98"/>
      <c r="D15" s="98"/>
      <c r="E15" s="98"/>
      <c r="F15" s="98"/>
      <c r="G15" s="98"/>
      <c r="H15" s="98"/>
      <c r="I15" s="98"/>
      <c r="J15" s="116"/>
    </row>
    <row r="16" spans="1:10" ht="40.5" customHeight="1" thickBot="1">
      <c r="A16" s="111">
        <v>7</v>
      </c>
      <c r="B16" s="98"/>
      <c r="C16" s="98"/>
      <c r="D16" s="33"/>
      <c r="E16" s="98"/>
      <c r="F16" s="98"/>
      <c r="G16" s="98"/>
      <c r="H16" s="98"/>
      <c r="I16" s="98"/>
      <c r="J16" s="116"/>
    </row>
    <row r="17" spans="1:10" ht="40.5" customHeight="1" thickBot="1">
      <c r="A17" s="111">
        <v>8</v>
      </c>
      <c r="B17" s="98"/>
      <c r="C17" s="98"/>
      <c r="D17" s="98"/>
      <c r="E17" s="98"/>
      <c r="F17" s="98"/>
      <c r="G17" s="98"/>
      <c r="H17" s="98"/>
      <c r="I17" s="98"/>
      <c r="J17" s="116"/>
    </row>
    <row r="18" spans="1:10" ht="40.5" customHeight="1" thickBot="1">
      <c r="A18" s="111">
        <v>9</v>
      </c>
      <c r="B18" s="98"/>
      <c r="C18" s="98"/>
      <c r="D18" s="98"/>
      <c r="E18" s="98"/>
      <c r="F18" s="98"/>
      <c r="G18" s="98"/>
      <c r="H18" s="98"/>
      <c r="I18" s="98"/>
      <c r="J18" s="116"/>
    </row>
    <row r="19" spans="1:10" ht="40.5" customHeight="1" thickBot="1">
      <c r="A19" s="111">
        <v>10</v>
      </c>
      <c r="B19" s="98"/>
      <c r="C19" s="98"/>
      <c r="D19" s="98"/>
      <c r="E19" s="98"/>
      <c r="F19" s="98"/>
      <c r="G19" s="98"/>
      <c r="H19" s="98"/>
      <c r="I19" s="98"/>
      <c r="J19" s="116"/>
    </row>
    <row r="20" spans="1:10" ht="40.5" customHeight="1" thickBot="1">
      <c r="A20" s="111">
        <v>11</v>
      </c>
      <c r="B20" s="98"/>
      <c r="C20" s="98"/>
      <c r="D20" s="98"/>
      <c r="E20" s="98"/>
      <c r="F20" s="98"/>
      <c r="G20" s="98"/>
      <c r="H20" s="98"/>
      <c r="I20" s="98"/>
      <c r="J20" s="116"/>
    </row>
    <row r="21" spans="1:10" ht="40.5" customHeight="1" thickBot="1">
      <c r="A21" s="111">
        <v>12</v>
      </c>
      <c r="B21" s="98"/>
      <c r="C21" s="98"/>
      <c r="D21" s="98"/>
      <c r="E21" s="98"/>
      <c r="F21" s="98"/>
      <c r="G21" s="98"/>
      <c r="H21" s="98"/>
      <c r="I21" s="98"/>
      <c r="J21" s="116"/>
    </row>
    <row r="22" spans="1:10" ht="40.5" customHeight="1" thickBot="1">
      <c r="A22" s="111">
        <v>13</v>
      </c>
      <c r="B22" s="98"/>
      <c r="C22" s="98"/>
      <c r="D22" s="98"/>
      <c r="E22" s="98"/>
      <c r="F22" s="98"/>
      <c r="G22" s="98"/>
      <c r="H22" s="98"/>
      <c r="I22" s="98"/>
      <c r="J22" s="116"/>
    </row>
    <row r="24" spans="1:10" ht="15" thickBot="1"/>
    <row r="25" spans="1:10" ht="31.5" thickBot="1">
      <c r="A25" s="110" t="s">
        <v>51</v>
      </c>
      <c r="B25" s="94" t="s">
        <v>208</v>
      </c>
      <c r="C25" s="94" t="s">
        <v>209</v>
      </c>
      <c r="D25" s="94" t="s">
        <v>210</v>
      </c>
      <c r="E25" s="94" t="s">
        <v>211</v>
      </c>
      <c r="F25" s="94" t="s">
        <v>212</v>
      </c>
      <c r="G25" s="94" t="s">
        <v>33</v>
      </c>
      <c r="H25" s="93" t="s">
        <v>213</v>
      </c>
      <c r="I25" s="93" t="s">
        <v>100</v>
      </c>
      <c r="J25" s="93" t="s">
        <v>101</v>
      </c>
    </row>
    <row r="26" spans="1:10" ht="40.5" customHeight="1" thickBot="1">
      <c r="A26" s="111">
        <v>14</v>
      </c>
      <c r="B26" s="112"/>
      <c r="C26" s="113"/>
      <c r="D26" s="113"/>
      <c r="E26" s="113"/>
      <c r="F26" s="113"/>
      <c r="G26" s="113"/>
      <c r="H26" s="113"/>
      <c r="I26" s="113"/>
      <c r="J26" s="114"/>
    </row>
    <row r="27" spans="1:10" ht="40.5" customHeight="1" thickBot="1">
      <c r="A27" s="111">
        <v>15</v>
      </c>
      <c r="B27" s="115"/>
      <c r="C27" s="98"/>
      <c r="D27" s="98"/>
      <c r="E27" s="98"/>
      <c r="F27" s="98"/>
      <c r="G27" s="98"/>
      <c r="H27" s="98"/>
      <c r="I27" s="98"/>
      <c r="J27" s="116"/>
    </row>
    <row r="28" spans="1:10" ht="40.5" customHeight="1" thickBot="1">
      <c r="A28" s="111">
        <v>16</v>
      </c>
      <c r="B28" s="115"/>
      <c r="C28" s="98"/>
      <c r="D28" s="98"/>
      <c r="E28" s="98"/>
      <c r="F28" s="98"/>
      <c r="G28" s="98"/>
      <c r="H28" s="98"/>
      <c r="I28" s="98"/>
      <c r="J28" s="116"/>
    </row>
    <row r="29" spans="1:10" ht="40.5" customHeight="1" thickBot="1">
      <c r="A29" s="111">
        <v>17</v>
      </c>
      <c r="B29" s="98"/>
      <c r="C29" s="98"/>
      <c r="D29" s="116"/>
      <c r="E29" s="98"/>
      <c r="F29" s="98"/>
      <c r="G29" s="98"/>
      <c r="H29" s="98"/>
      <c r="I29" s="98"/>
      <c r="J29" s="116"/>
    </row>
    <row r="30" spans="1:10" ht="40.5" customHeight="1" thickBot="1">
      <c r="A30" s="111">
        <v>18</v>
      </c>
      <c r="B30" s="98"/>
      <c r="C30" s="98"/>
      <c r="D30" s="116"/>
      <c r="E30" s="98"/>
      <c r="F30" s="98"/>
      <c r="G30" s="98"/>
      <c r="H30" s="98"/>
      <c r="I30" s="98"/>
      <c r="J30" s="116"/>
    </row>
    <row r="31" spans="1:10" ht="40.5" customHeight="1" thickBot="1">
      <c r="A31" s="111">
        <v>19</v>
      </c>
      <c r="B31" s="98"/>
      <c r="C31" s="98"/>
      <c r="D31" s="98"/>
      <c r="E31" s="98"/>
      <c r="F31" s="98"/>
      <c r="G31" s="98"/>
      <c r="H31" s="98"/>
      <c r="I31" s="98"/>
      <c r="J31" s="116"/>
    </row>
    <row r="32" spans="1:10" ht="40.5" customHeight="1" thickBot="1">
      <c r="A32" s="111">
        <v>20</v>
      </c>
      <c r="B32" s="98"/>
      <c r="C32" s="98"/>
      <c r="D32" s="33"/>
      <c r="E32" s="98"/>
      <c r="F32" s="98"/>
      <c r="G32" s="98"/>
      <c r="H32" s="98"/>
      <c r="I32" s="98"/>
      <c r="J32" s="116"/>
    </row>
    <row r="33" spans="1:10" ht="40.5" customHeight="1" thickBot="1">
      <c r="A33" s="111">
        <v>21</v>
      </c>
      <c r="B33" s="98"/>
      <c r="C33" s="98"/>
      <c r="D33" s="98"/>
      <c r="E33" s="98"/>
      <c r="F33" s="98"/>
      <c r="G33" s="98"/>
      <c r="H33" s="98"/>
      <c r="I33" s="98"/>
      <c r="J33" s="116"/>
    </row>
    <row r="34" spans="1:10" ht="40.5" customHeight="1" thickBot="1">
      <c r="A34" s="111">
        <v>22</v>
      </c>
      <c r="B34" s="98"/>
      <c r="C34" s="98"/>
      <c r="D34" s="98"/>
      <c r="E34" s="98"/>
      <c r="F34" s="98"/>
      <c r="G34" s="98"/>
      <c r="H34" s="98"/>
      <c r="I34" s="98"/>
      <c r="J34" s="116"/>
    </row>
    <row r="35" spans="1:10" ht="43.5" customHeight="1" thickBot="1">
      <c r="A35" s="111">
        <v>23</v>
      </c>
      <c r="B35" s="98"/>
      <c r="C35" s="98"/>
      <c r="D35" s="98"/>
      <c r="E35" s="98"/>
      <c r="F35" s="98"/>
      <c r="G35" s="98"/>
      <c r="H35" s="98"/>
      <c r="I35" s="98"/>
      <c r="J35" s="116"/>
    </row>
    <row r="36" spans="1:10" ht="43.5" customHeight="1" thickBot="1">
      <c r="A36" s="111">
        <v>24</v>
      </c>
      <c r="B36" s="98"/>
      <c r="C36" s="98"/>
      <c r="D36" s="98"/>
      <c r="E36" s="98"/>
      <c r="F36" s="98"/>
      <c r="G36" s="98"/>
      <c r="H36" s="98"/>
      <c r="I36" s="98"/>
      <c r="J36" s="116"/>
    </row>
    <row r="37" spans="1:10" ht="43.5" customHeight="1" thickBot="1">
      <c r="A37" s="111">
        <v>25</v>
      </c>
      <c r="B37" s="98"/>
      <c r="C37" s="98"/>
      <c r="D37" s="98"/>
      <c r="E37" s="98"/>
      <c r="F37" s="98"/>
      <c r="G37" s="98"/>
      <c r="H37" s="98"/>
      <c r="I37" s="98"/>
      <c r="J37" s="116"/>
    </row>
    <row r="38" spans="1:10" ht="43.5" customHeight="1" thickBot="1">
      <c r="A38" s="111">
        <v>26</v>
      </c>
      <c r="B38" s="98"/>
      <c r="C38" s="98"/>
      <c r="D38" s="98"/>
      <c r="E38" s="98"/>
      <c r="F38" s="98"/>
      <c r="G38" s="98"/>
      <c r="H38" s="98"/>
      <c r="I38" s="98"/>
      <c r="J38" s="116"/>
    </row>
    <row r="39" spans="1:10" ht="43.5" customHeight="1" thickBot="1">
      <c r="A39" s="111">
        <v>27</v>
      </c>
      <c r="B39" s="98"/>
      <c r="C39" s="98"/>
      <c r="D39" s="98"/>
      <c r="E39" s="98"/>
      <c r="F39" s="98"/>
      <c r="G39" s="98"/>
      <c r="H39" s="98"/>
      <c r="I39" s="98"/>
      <c r="J39" s="116"/>
    </row>
    <row r="40" spans="1:10" ht="43.5" customHeight="1" thickBot="1">
      <c r="A40" s="111">
        <v>28</v>
      </c>
      <c r="B40" s="98"/>
      <c r="C40" s="98"/>
      <c r="D40" s="98"/>
      <c r="E40" s="98"/>
      <c r="F40" s="98"/>
      <c r="G40" s="98"/>
      <c r="H40" s="98"/>
      <c r="I40" s="98"/>
      <c r="J40" s="116"/>
    </row>
    <row r="41" spans="1:10" ht="43.5" customHeight="1" thickBot="1">
      <c r="A41" s="111">
        <v>29</v>
      </c>
      <c r="B41" s="98"/>
      <c r="C41" s="98"/>
      <c r="D41" s="98"/>
      <c r="E41" s="98"/>
      <c r="F41" s="98"/>
      <c r="G41" s="98"/>
      <c r="H41" s="98"/>
      <c r="I41" s="98"/>
      <c r="J41" s="116"/>
    </row>
    <row r="42" spans="1:10" ht="43.5" customHeight="1" thickBot="1">
      <c r="A42" s="111">
        <v>30</v>
      </c>
      <c r="B42" s="98"/>
      <c r="C42" s="98"/>
      <c r="D42" s="98"/>
      <c r="E42" s="98"/>
      <c r="F42" s="98"/>
      <c r="G42" s="98"/>
      <c r="H42" s="98"/>
      <c r="I42" s="98"/>
      <c r="J42" s="116"/>
    </row>
  </sheetData>
  <mergeCells count="6">
    <mergeCell ref="A7:B7"/>
    <mergeCell ref="A1:J1"/>
    <mergeCell ref="A3:H3"/>
    <mergeCell ref="A4:B4"/>
    <mergeCell ref="A5:B5"/>
    <mergeCell ref="A6:B6"/>
  </mergeCells>
  <conditionalFormatting sqref="B11:J12">
    <cfRule type="expression" dxfId="2" priority="7">
      <formula>NOT(ISBLANK(#REF!))</formula>
    </cfRule>
  </conditionalFormatting>
  <conditionalFormatting sqref="B27:J28">
    <cfRule type="expression" dxfId="1" priority="1">
      <formula>NOT(ISBLANK(#REF!))</formula>
    </cfRule>
  </conditionalFormatting>
  <hyperlinks>
    <hyperlink ref="A4" location="'5a LMG1'!A1" display="LMG 1 actions" xr:uid="{AECF2AAE-AF13-4BE5-AD8C-63F5186532EC}"/>
    <hyperlink ref="A5" location="'5b LMG2'!A1" display="LMG 2 actions" xr:uid="{1ACB8DE4-4BE2-4724-8106-74FFCB4974E4}"/>
    <hyperlink ref="A7" location="'5c LMG3'!A1" display="LMG 3 actions" xr:uid="{7E8F7D6C-98E0-4785-B42D-D84AE733C777}"/>
    <hyperlink ref="A6" location="'5c LMG3'!A1" display="LMG 3 actions" xr:uid="{8CD5D61A-9E07-4DC3-A704-4B4B7585AC36}"/>
    <hyperlink ref="A7:B7" location="'5d LMGs for P'!A1" display="LMG 3 actions" xr:uid="{EC33A194-06A6-49F9-9FFC-0A88382A3D1D}"/>
  </hyperlinks>
  <pageMargins left="0.39370078740157483" right="0.39370078740157483" top="0.39370078740157483" bottom="0.39370078740157483" header="0" footer="0"/>
  <pageSetup scale="58"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47" id="{44122C67-609D-43D7-8658-967115239337}">
            <xm:f>NOT(ISBLANK('5a LMG1'!$A$11:$A$11))</xm:f>
            <x14:dxf>
              <fill>
                <patternFill>
                  <bgColor rgb="FFFFFFE5"/>
                </patternFill>
              </fill>
            </x14:dxf>
          </x14:cfRule>
          <xm:sqref>B10:J10 B26:J26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9481780F97104E8E456BC646045705" ma:contentTypeVersion="14" ma:contentTypeDescription="Create a new document." ma:contentTypeScope="" ma:versionID="069b539aa0d1457dbc3774d8ba91af21">
  <xsd:schema xmlns:xsd="http://www.w3.org/2001/XMLSchema" xmlns:xs="http://www.w3.org/2001/XMLSchema" xmlns:p="http://schemas.microsoft.com/office/2006/metadata/properties" xmlns:ns2="36d9ff94-b549-464c-ac71-11e807524b91" xmlns:ns3="77887a3e-a282-4984-89d4-a991f167f9ca" targetNamespace="http://schemas.microsoft.com/office/2006/metadata/properties" ma:root="true" ma:fieldsID="91acb4b8cd2a98a4e1cf97e59d4b7350" ns2:_="" ns3:_="">
    <xsd:import namespace="36d9ff94-b549-464c-ac71-11e807524b91"/>
    <xsd:import namespace="77887a3e-a282-4984-89d4-a991f167f9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9ff94-b549-464c-ac71-11e807524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b37cda-9114-4402-b61b-f009cee9d1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87a3e-a282-4984-89d4-a991f167f9c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a55b753-2978-42cb-8fb2-f463d6b52489}" ma:internalName="TaxCatchAll" ma:showField="CatchAllData" ma:web="77887a3e-a282-4984-89d4-a991f167f9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7887a3e-a282-4984-89d4-a991f167f9ca" xsi:nil="true"/>
    <lcf76f155ced4ddcb4097134ff3c332f xmlns="36d9ff94-b549-464c-ac71-11e807524b9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A59DB6-209A-4A6A-A3F7-514198427BAD}"/>
</file>

<file path=customXml/itemProps2.xml><?xml version="1.0" encoding="utf-8"?>
<ds:datastoreItem xmlns:ds="http://schemas.openxmlformats.org/officeDocument/2006/customXml" ds:itemID="{40E9E03F-834A-48DF-9A7D-6D0355FB4970}"/>
</file>

<file path=customXml/itemProps3.xml><?xml version="1.0" encoding="utf-8"?>
<ds:datastoreItem xmlns:ds="http://schemas.openxmlformats.org/officeDocument/2006/customXml" ds:itemID="{5606A87E-2A8F-4C9E-802B-D16B9A6730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Ailsa Robertson</dc:creator>
  <cp:keywords/>
  <dc:description/>
  <cp:lastModifiedBy/>
  <cp:revision/>
  <dcterms:created xsi:type="dcterms:W3CDTF">2025-06-22T22:28:19Z</dcterms:created>
  <dcterms:modified xsi:type="dcterms:W3CDTF">2025-07-24T04:10:58Z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0x010100869481780F97104E8E456BC646045705</vt:lpwstr>
  </property>
  <property fmtid="{D5CDD505-2E9C-101B-9397-08002B2CF9AE}" pid="3" name="MediaServiceImageTags">
    <vt:lpwstr/>
  </property>
</Properties>
</file>